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50" yWindow="165" windowWidth="12720" windowHeight="6525" tabRatio="92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CRUCEROS MAY  INCIDENCIA" sheetId="20" r:id="rId9"/>
    <sheet name="SERV. GRUAS  " sheetId="9" r:id="rId10"/>
    <sheet name="CONSIG. M.P." sheetId="6" r:id="rId11"/>
    <sheet name="DETENIDOS" sheetId="8" r:id="rId12"/>
    <sheet name="SALIDAS DIF.  MULTA" sheetId="32" r:id="rId13"/>
  </sheets>
  <definedNames>
    <definedName name="_xlnm.Print_Area" localSheetId="8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J17" i="32" l="1"/>
  <c r="I17" i="32"/>
  <c r="H17" i="32"/>
  <c r="G17" i="32"/>
  <c r="F17" i="32"/>
  <c r="E17" i="32"/>
  <c r="D17" i="32"/>
  <c r="C17" i="32"/>
  <c r="J16" i="32"/>
  <c r="J14" i="32"/>
  <c r="J12" i="32"/>
  <c r="J10" i="32"/>
  <c r="C17" i="8"/>
  <c r="B17" i="8"/>
  <c r="D17" i="6"/>
  <c r="C17" i="6"/>
  <c r="K63" i="9"/>
  <c r="C30" i="9"/>
  <c r="C16" i="9"/>
  <c r="C42" i="15"/>
  <c r="C33" i="15"/>
  <c r="C63" i="18"/>
  <c r="C37" i="18"/>
  <c r="G37" i="13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F39" i="14"/>
  <c r="E39" i="14"/>
  <c r="D39" i="14"/>
  <c r="C39" i="14"/>
  <c r="B39" i="14"/>
  <c r="F38" i="14"/>
  <c r="F36" i="14"/>
  <c r="E36" i="14"/>
  <c r="D36" i="14"/>
  <c r="C36" i="14"/>
  <c r="B36" i="14"/>
  <c r="F34" i="14"/>
  <c r="F33" i="14"/>
  <c r="F32" i="14"/>
  <c r="F31" i="14"/>
  <c r="F29" i="14"/>
  <c r="E29" i="14"/>
  <c r="D29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D19" i="5"/>
  <c r="C19" i="5"/>
  <c r="D19" i="3"/>
  <c r="C19" i="3"/>
  <c r="C39" i="2"/>
  <c r="D22" i="2"/>
  <c r="C22" i="2"/>
  <c r="D19" i="1"/>
  <c r="C19" i="1"/>
</calcChain>
</file>

<file path=xl/sharedStrings.xml><?xml version="1.0" encoding="utf-8"?>
<sst xmlns="http://schemas.openxmlformats.org/spreadsheetml/2006/main" count="280" uniqueCount="182">
  <si>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</si>
  <si>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</si>
  <si>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</si>
  <si>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</si>
  <si>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</si>
  <si>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</si>
  <si>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</si>
  <si>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</si>
  <si>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</si>
  <si>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</si>
  <si>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</si>
  <si>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</si>
  <si>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</si>
  <si>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</si>
  <si>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</si>
  <si>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</si>
  <si>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</si>
  <si>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</si>
  <si>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</si>
  <si>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</si>
  <si>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</si>
  <si>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</si>
  <si>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</si>
  <si>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</si>
  <si>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</si>
  <si>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</si>
  <si>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</si>
  <si>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</si>
  <si>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</si>
  <si>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</si>
  <si>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</si>
  <si>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</si>
  <si>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</si>
  <si>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</si>
  <si>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</si>
  <si>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</si>
  <si>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</si>
  <si>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</si>
  <si>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</si>
  <si>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</si>
  <si>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</si>
  <si>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</si>
  <si>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</si>
  <si>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</si>
  <si>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</si>
  <si>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</si>
  <si>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</si>
  <si>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</si>
  <si>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</si>
  <si>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</si>
  <si>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</si>
  <si>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</si>
  <si>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</si>
  <si>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</si>
  <si>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</si>
  <si>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</si>
  <si>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</si>
  <si>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</si>
  <si>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</si>
  <si>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</si>
  <si>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</si>
  <si>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</si>
  <si>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</si>
  <si>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</si>
  <si>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</si>
  <si>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</si>
  <si>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</si>
  <si>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</si>
  <si>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</si>
  <si>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</si>
  <si>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</si>
  <si>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</si>
  <si>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</si>
  <si>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</si>
  <si>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</si>
  <si>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</si>
  <si>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</si>
  <si>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</si>
  <si>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</si>
  <si>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</si>
  <si>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</si>
  <si>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</si>
  <si>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</si>
  <si>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</si>
  <si>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</si>
  <si>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</si>
  <si>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</si>
  <si>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</si>
  <si>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</si>
  <si>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</si>
  <si>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</si>
  <si>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</si>
  <si>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</si>
  <si>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</si>
  <si>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</si>
  <si>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</si>
  <si>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</si>
  <si>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</si>
  <si>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</si>
  <si>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</si>
  <si>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</si>
  <si>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</si>
  <si>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</si>
  <si>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</si>
  <si>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</si>
  <si>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</si>
  <si>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</si>
  <si>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</si>
  <si>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</si>
  <si>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</si>
  <si>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</si>
  <si>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</si>
  <si>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</si>
  <si>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</si>
  <si>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</si>
  <si>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</si>
  <si>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</si>
  <si>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</si>
  <si>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</si>
  <si>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</si>
  <si>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</si>
  <si>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</si>
  <si>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</si>
  <si>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</si>
  <si>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</si>
  <si>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</si>
  <si>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</si>
  <si>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VUELTA INDEBIDA</t>
  </si>
  <si>
    <t>CORTE DE CIRCULACIÓN</t>
  </si>
  <si>
    <t>REVERSA</t>
  </si>
  <si>
    <t>Columna2</t>
  </si>
  <si>
    <t>PERDIDA DE CTRL</t>
  </si>
  <si>
    <t>ABRIR PUERTA</t>
  </si>
  <si>
    <t>CRUZAR SIN PRECAUCIÓN</t>
  </si>
  <si>
    <t>SENTIDO CONTRARIO</t>
  </si>
  <si>
    <t>SEMAFORIZADOS</t>
  </si>
  <si>
    <t>NO SEMAFORIZADO</t>
  </si>
  <si>
    <t>OTROS MOTIVOS</t>
  </si>
  <si>
    <t>ABRIL</t>
  </si>
  <si>
    <t>Partícular</t>
  </si>
  <si>
    <t>SEMAFORO EN ROJO</t>
  </si>
  <si>
    <t>HUYO EL RESPONSABLE</t>
  </si>
  <si>
    <t>OBJETOS EN EL CAMINO</t>
  </si>
  <si>
    <t>IBA SOBRE EL VEHICULO</t>
  </si>
  <si>
    <t>Gruas Silva</t>
  </si>
  <si>
    <t>Otras</t>
  </si>
  <si>
    <t>ABR/20</t>
  </si>
  <si>
    <t>GRÚAS   2020</t>
  </si>
  <si>
    <t>COMPARATIVO ACCIDENTES VIALES  ABRIL  2020 - 2021</t>
  </si>
  <si>
    <t>COMPARATIVO DE CAUSAS DETERMINANTES ABRIL   2020 - 2021</t>
  </si>
  <si>
    <t xml:space="preserve"> EDAD   DE LOS CONDUCTORES QUE PARTICIPAN EN UN ACCIDENTE VIAL   EN EL MES DE  ABRIL 2021</t>
  </si>
  <si>
    <t>ACCIDENTES VIALES POR HORA EN EL MES DE  ABRIL  2021</t>
  </si>
  <si>
    <t>EDAD  DE LOS CONDUCTORES INVOLUCRADOS EN ESTADO  DE EBRIEDAD 2021</t>
  </si>
  <si>
    <t>20ESTADO  DE   EBRIEDAD  POR HORA  ABRIL 2021</t>
  </si>
  <si>
    <t>DE ABRIL 2021</t>
  </si>
  <si>
    <t>DOCUMENTACIÓN DE LOS VEHICULOS PARTICIPANTES EN ACCIDENTE VIAL EN EL MES DE ABRIL   2021</t>
  </si>
  <si>
    <t>COMPARATIVO DE GRÚAS UTILIZADAS   ABRIL  2020 - 2021</t>
  </si>
  <si>
    <t>COMPARATIVA DE  ASUNTOS VIALES CONSIGNADOS  AL M.P.     ABRIL   2020 - 2021</t>
  </si>
  <si>
    <t>COMPARATIVA DE  DETENIDOS    ABRIL    2020 - 2021</t>
  </si>
  <si>
    <t>SALIDAS DIFERENTES A LA MULTA ABRIL 2021</t>
  </si>
  <si>
    <t>ABR/21</t>
  </si>
  <si>
    <t>GRUAS 2021</t>
  </si>
  <si>
    <t>VEHÍCULOS ASEGURADOS</t>
  </si>
  <si>
    <t>CON SEGURO</t>
  </si>
  <si>
    <t>SIN SEGURO</t>
  </si>
  <si>
    <t>SE IGNORA</t>
  </si>
  <si>
    <t>VEHÍCULOS ASEGURADOS  Y VEHÍCULOS ILEGALES</t>
  </si>
  <si>
    <t>VEHÍCULOS ILEGALES</t>
  </si>
  <si>
    <t>BLVD. TORREÓN MATAMOROS Y CALZ. DIVISIÓN DEL NORTE</t>
  </si>
  <si>
    <t>CALZ. DIAGONAL DE LAS FUENTES Y CALZ. PASEO DE LA ROSITA</t>
  </si>
  <si>
    <t>BLVD. REVOLUCIÓN Y CALZ. ANTONIO DE JUAMBELZ</t>
  </si>
  <si>
    <t>BLVD. REVOLUCIÓN Y CALZ. CUAUHTEMOC</t>
  </si>
  <si>
    <t>CALZ. PASEO DEL TECNOLÓGICO Y BLVD. DIVISIÓN DEL NORTE</t>
  </si>
  <si>
    <t>BVLD. TORREÓN MATAMOROS Y BLVD. PEDRO RDZ. TRIANA</t>
  </si>
  <si>
    <t>BLVD. REVOLUCIÓN Y CALZ. COLON</t>
  </si>
  <si>
    <t>BLVD. TORREÓN MATAMOROS Y BLVD. LA LIBERTAD</t>
  </si>
  <si>
    <t>BLVD. TORREÓN MATAMOROS Y DESNIVEL C. A MIELERAS</t>
  </si>
  <si>
    <t>BVLVD. TORREÓN MATAMOROS FTE AL FRACC. VALLE OTE</t>
  </si>
  <si>
    <t>NUDO MIXTECO</t>
  </si>
  <si>
    <t>PERIFERICO</t>
  </si>
  <si>
    <t>PERIFERICO RAÚL LÓPEZ SÁNCHEZ Y ANTIGUA CARRETERA A SAN PEDRO</t>
  </si>
  <si>
    <t>PERIFERICO RAÚL LÓPEZ SÁNCHEZ Y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</si>
</sst>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19" fillId="0" borderId="2" xfId="2" applyNumberFormat="1" applyFont="1" applyBorder="1" applyAlignment="1">
      <alignment horizontal="center" vertical="center"/>
    </xf>
    <xf numFmtId="3" fontId="19" fillId="0" borderId="3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18" xfId="0" applyFont="1" applyBorder="1"/>
    <xf numFmtId="0" fontId="24" fillId="0" borderId="21" xfId="0" applyFont="1" applyBorder="1"/>
    <xf numFmtId="0" fontId="24" fillId="0" borderId="25" xfId="0" applyFont="1" applyBorder="1"/>
    <xf numFmtId="0" fontId="23" fillId="0" borderId="2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26" fillId="0" borderId="5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1" fillId="0" borderId="0" xfId="2" applyFont="1" applyAlignment="1"/>
    <xf numFmtId="0" fontId="14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9" fillId="0" borderId="8" xfId="2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19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15" fillId="0" borderId="22" xfId="2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9" fillId="0" borderId="7" xfId="2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14" xfId="2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3" fillId="0" borderId="2" xfId="0" quotePrefix="1" applyFont="1" applyBorder="1" applyAlignment="1">
      <alignment horizontal="center"/>
    </xf>
    <xf numFmtId="0" fontId="15" fillId="6" borderId="18" xfId="2" applyNumberFormat="1" applyFont="1" applyFill="1" applyBorder="1" applyAlignment="1">
      <alignment horizontal="center" vertical="center" wrapText="1"/>
    </xf>
    <xf numFmtId="0" fontId="15" fillId="6" borderId="21" xfId="2" applyNumberFormat="1" applyFont="1" applyFill="1" applyBorder="1" applyAlignment="1">
      <alignment horizontal="center" vertical="center" wrapText="1"/>
    </xf>
    <xf numFmtId="0" fontId="29" fillId="5" borderId="30" xfId="2" applyNumberFormat="1" applyFont="1" applyFill="1" applyBorder="1" applyAlignment="1">
      <alignment horizontal="center" vertical="center"/>
    </xf>
    <xf numFmtId="17" fontId="29" fillId="5" borderId="32" xfId="0" applyNumberFormat="1" applyFont="1" applyFill="1" applyBorder="1" applyAlignment="1">
      <alignment horizontal="center" vertical="center"/>
    </xf>
    <xf numFmtId="0" fontId="14" fillId="6" borderId="20" xfId="2" applyNumberFormat="1" applyFont="1" applyFill="1" applyBorder="1" applyAlignment="1">
      <alignment horizontal="center" vertical="center"/>
    </xf>
    <xf numFmtId="0" fontId="14" fillId="6" borderId="4" xfId="2" applyNumberFormat="1" applyFont="1" applyFill="1" applyBorder="1" applyAlignment="1">
      <alignment horizontal="center" vertical="center"/>
    </xf>
    <xf numFmtId="0" fontId="15" fillId="0" borderId="25" xfId="2" applyNumberFormat="1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/>
    </xf>
    <xf numFmtId="17" fontId="29" fillId="8" borderId="32" xfId="0" applyNumberFormat="1" applyFont="1" applyFill="1" applyBorder="1" applyAlignment="1">
      <alignment horizontal="center" vertical="center"/>
    </xf>
    <xf numFmtId="0" fontId="14" fillId="6" borderId="12" xfId="2" applyNumberFormat="1" applyFont="1" applyFill="1" applyBorder="1" applyAlignment="1">
      <alignment horizontal="center" vertical="center"/>
    </xf>
    <xf numFmtId="0" fontId="15" fillId="7" borderId="17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3" borderId="33" xfId="2" applyFont="1" applyFill="1" applyBorder="1" applyAlignment="1">
      <alignment horizontal="center" wrapText="1"/>
    </xf>
    <xf numFmtId="0" fontId="7" fillId="3" borderId="35" xfId="2" applyFont="1" applyFill="1" applyBorder="1" applyAlignment="1">
      <alignment horizontal="center" wrapText="1"/>
    </xf>
    <xf numFmtId="49" fontId="7" fillId="3" borderId="0" xfId="2" applyNumberFormat="1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 vertical="center" wrapText="1"/>
    </xf>
    <xf numFmtId="0" fontId="0" fillId="4" borderId="17" xfId="0" applyFill="1" applyBorder="1"/>
    <xf numFmtId="0" fontId="10" fillId="0" borderId="0" xfId="2" applyFont="1" applyAlignment="1">
      <alignment horizontal="center" vertical="center"/>
    </xf>
    <xf numFmtId="0" fontId="15" fillId="6" borderId="0" xfId="2" applyNumberFormat="1" applyFont="1" applyFill="1" applyBorder="1" applyAlignment="1">
      <alignment horizontal="center" vertical="center" wrapText="1"/>
    </xf>
    <xf numFmtId="0" fontId="15" fillId="6" borderId="58" xfId="2" applyNumberFormat="1" applyFont="1" applyFill="1" applyBorder="1" applyAlignment="1">
      <alignment horizontal="center" vertical="center" wrapText="1"/>
    </xf>
    <xf numFmtId="0" fontId="15" fillId="7" borderId="15" xfId="2" applyNumberFormat="1" applyFont="1" applyFill="1" applyBorder="1" applyAlignment="1">
      <alignment horizontal="center" vertical="center" wrapText="1"/>
    </xf>
    <xf numFmtId="0" fontId="15" fillId="7" borderId="16" xfId="2" applyNumberFormat="1" applyFont="1" applyFill="1" applyBorder="1" applyAlignment="1">
      <alignment horizontal="center" vertical="center" wrapText="1"/>
    </xf>
    <xf numFmtId="0" fontId="9" fillId="7" borderId="0" xfId="2" applyFont="1" applyFill="1" applyAlignment="1">
      <alignment horizontal="center"/>
    </xf>
    <xf numFmtId="0" fontId="9" fillId="7" borderId="58" xfId="2" applyFont="1" applyFill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7" fillId="4" borderId="1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9" xfId="0" applyFont="1" applyBorder="1" applyAlignment="1">
      <alignment horizontal="center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3" xfId="7"/>
    <cellStyle name="Normal 3 2 3 2" xfId="8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187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BD-440C-93AD-AA1E7428F5C1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281</c:v>
                </c:pt>
                <c:pt idx="1">
                  <c:v>15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BD-440C-93AD-AA1E7428F5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615168"/>
        <c:axId val="185084160"/>
        <c:axId val="0"/>
      </c:bar3DChart>
      <c:catAx>
        <c:axId val="16461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5084160"/>
        <c:crosses val="autoZero"/>
        <c:auto val="1"/>
        <c:lblAlgn val="ctr"/>
        <c:lblOffset val="100"/>
        <c:noMultiLvlLbl val="0"/>
      </c:catAx>
      <c:valAx>
        <c:axId val="18508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4615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9738908498506631"/>
          <c:w val="0.19154928804631127"/>
          <c:h val="4.4357860439858808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B-4312-85A4-A34CE8E3C2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370048"/>
        <c:axId val="132141568"/>
        <c:axId val="0"/>
      </c:bar3DChart>
      <c:catAx>
        <c:axId val="130370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141568"/>
        <c:crosses val="autoZero"/>
        <c:auto val="1"/>
        <c:lblAlgn val="ctr"/>
        <c:lblOffset val="100"/>
        <c:noMultiLvlLbl val="0"/>
      </c:catAx>
      <c:valAx>
        <c:axId val="1321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037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646"/>
          <c:w val="0.81388888888889765"/>
          <c:h val="0.61724140781615888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25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AA-4118-9C7C-8E3F529232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0702E-2"/>
                  <c:y val="-6.3091482649843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57-4358-9F33-846143BA1972}"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57-4358-9F33-846143BA19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GRÚAS   2020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205</c:v>
                </c:pt>
                <c:pt idx="1">
                  <c:v>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57-4358-9F33-846143BA1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371072"/>
        <c:axId val="164368896"/>
        <c:axId val="0"/>
      </c:bar3DChart>
      <c:catAx>
        <c:axId val="130371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164368896"/>
        <c:crosses val="autoZero"/>
        <c:auto val="1"/>
        <c:lblAlgn val="ctr"/>
        <c:lblOffset val="100"/>
        <c:noMultiLvlLbl val="0"/>
      </c:catAx>
      <c:valAx>
        <c:axId val="164368896"/>
        <c:scaling>
          <c:orientation val="minMax"/>
          <c:max val="290"/>
          <c:min val="100"/>
        </c:scaling>
        <c:delete val="0"/>
        <c:axPos val="b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037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'!$B$61:$B$63</c:f>
              <c:strCache>
                <c:ptCount val="3"/>
                <c:pt idx="0">
                  <c:v>CON SEGURO</c:v>
                </c:pt>
                <c:pt idx="1">
                  <c:v>SIN SEGURO</c:v>
                </c:pt>
                <c:pt idx="2">
                  <c:v>SE IGNORA</c:v>
                </c:pt>
              </c:strCache>
            </c:strRef>
          </c:cat>
          <c:val>
            <c:numRef>
              <c:f>'SERV. GRUAS  '!$C$61:$C$63</c:f>
              <c:numCache>
                <c:formatCode>General</c:formatCode>
                <c:ptCount val="3"/>
                <c:pt idx="0">
                  <c:v>326</c:v>
                </c:pt>
                <c:pt idx="1">
                  <c:v>232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1D-4AA9-AAED-2A4FD3F6EB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937792"/>
        <c:axId val="164370624"/>
        <c:axId val="0"/>
      </c:bar3DChart>
      <c:catAx>
        <c:axId val="13193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64370624"/>
        <c:crosses val="autoZero"/>
        <c:auto val="1"/>
        <c:lblAlgn val="ctr"/>
        <c:lblOffset val="100"/>
        <c:noMultiLvlLbl val="0"/>
      </c:catAx>
      <c:valAx>
        <c:axId val="164370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193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20</c:v>
                </c:pt>
                <c:pt idx="1">
                  <c:v>22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A-4DFE-B216-488F41C6691F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30</c:v>
                </c:pt>
                <c:pt idx="1">
                  <c:v>27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A-4DFE-B216-488F41C669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912192"/>
        <c:axId val="133984192"/>
        <c:axId val="0"/>
      </c:bar3DChart>
      <c:catAx>
        <c:axId val="13191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3984192"/>
        <c:crosses val="autoZero"/>
        <c:auto val="1"/>
        <c:lblAlgn val="ctr"/>
        <c:lblOffset val="100"/>
        <c:noMultiLvlLbl val="0"/>
      </c:catAx>
      <c:valAx>
        <c:axId val="13398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912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82E-2"/>
          <c:y val="0.86724770642201854"/>
          <c:w val="0.15754233046451024"/>
          <c:h val="9.422686556382298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8-41B2-A7E1-B3647A512AA4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8-41B2-A7E1-B3647A512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764</c:v>
                </c:pt>
                <c:pt idx="1">
                  <c:v>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E8-41B2-A7E1-B3647A512AA4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583</c:v>
                </c:pt>
                <c:pt idx="1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E8-41B2-A7E1-B3647A512A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543040"/>
        <c:axId val="132129344"/>
        <c:axId val="0"/>
      </c:bar3DChart>
      <c:catAx>
        <c:axId val="13154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32129344"/>
        <c:crosses val="autoZero"/>
        <c:auto val="1"/>
        <c:lblAlgn val="ctr"/>
        <c:lblOffset val="100"/>
        <c:noMultiLvlLbl val="0"/>
      </c:catAx>
      <c:valAx>
        <c:axId val="13212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543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7608157272420153"/>
          <c:y val="1.6042780748663114E-2"/>
          <c:w val="0.22391842727579844"/>
          <c:h val="0.119496610383595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MULTA'!$C$9:$I$9</c:f>
              <c:strCache>
                <c:ptCount val="7"/>
                <c:pt idx="0">
                  <c:v>CUMPLIDOS</c:v>
                </c:pt>
                <c:pt idx="1">
                  <c:v>ACTIVIDAD</c:v>
                </c:pt>
                <c:pt idx="2">
                  <c:v>AMONESTADOS</c:v>
                </c:pt>
                <c:pt idx="3">
                  <c:v>SIN EVIDENCIA</c:v>
                </c:pt>
                <c:pt idx="4">
                  <c:v>PREESC. MÉDICA</c:v>
                </c:pt>
                <c:pt idx="5">
                  <c:v>A.A.</c:v>
                </c:pt>
                <c:pt idx="6">
                  <c:v>OTROS MOTIVOS</c:v>
                </c:pt>
              </c:strCache>
            </c:strRef>
          </c:cat>
          <c:val>
            <c:numRef>
              <c:f>'SALIDAS DIF.  MULTA'!$C$17:$I$17</c:f>
              <c:numCache>
                <c:formatCode>General</c:formatCode>
                <c:ptCount val="7"/>
                <c:pt idx="0">
                  <c:v>398</c:v>
                </c:pt>
                <c:pt idx="1">
                  <c:v>0</c:v>
                </c:pt>
                <c:pt idx="2">
                  <c:v>38</c:v>
                </c:pt>
                <c:pt idx="3">
                  <c:v>0</c:v>
                </c:pt>
                <c:pt idx="4">
                  <c:v>14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98-459D-9D2B-35F3635BF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545600"/>
        <c:axId val="132133952"/>
        <c:axId val="0"/>
      </c:bar3DChart>
      <c:catAx>
        <c:axId val="13154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133952"/>
        <c:crosses val="autoZero"/>
        <c:auto val="1"/>
        <c:lblAlgn val="ctr"/>
        <c:lblOffset val="100"/>
        <c:noMultiLvlLbl val="0"/>
      </c:catAx>
      <c:valAx>
        <c:axId val="13213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54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20</c:v>
                </c:pt>
                <c:pt idx="3">
                  <c:v>26</c:v>
                </c:pt>
                <c:pt idx="4">
                  <c:v>35</c:v>
                </c:pt>
                <c:pt idx="5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C-4664-9F5C-D946F0983AA3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30</c:v>
                </c:pt>
                <c:pt idx="3">
                  <c:v>44</c:v>
                </c:pt>
                <c:pt idx="4">
                  <c:v>51</c:v>
                </c:pt>
                <c:pt idx="5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4C-4664-9F5C-D946F0983A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609728"/>
        <c:axId val="185088192"/>
        <c:axId val="0"/>
      </c:bar3DChart>
      <c:catAx>
        <c:axId val="12960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85088192"/>
        <c:crosses val="autoZero"/>
        <c:auto val="1"/>
        <c:lblAlgn val="ctr"/>
        <c:lblOffset val="100"/>
        <c:noMultiLvlLbl val="0"/>
      </c:catAx>
      <c:valAx>
        <c:axId val="185088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609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2105684512484254"/>
          <c:w val="0.18620567809458599"/>
          <c:h val="5.4242178061075702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37-4822-8A1A-1B37EB6BB441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37-4822-8A1A-1B37EB6BB4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611264"/>
        <c:axId val="185109312"/>
        <c:axId val="0"/>
      </c:bar3DChart>
      <c:catAx>
        <c:axId val="12961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185109312"/>
        <c:crosses val="autoZero"/>
        <c:auto val="1"/>
        <c:lblAlgn val="ctr"/>
        <c:lblOffset val="100"/>
        <c:noMultiLvlLbl val="0"/>
      </c:catAx>
      <c:valAx>
        <c:axId val="185109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611264"/>
        <c:crosses val="autoZero"/>
        <c:crossBetween val="between"/>
      </c:valAx>
    </c:plotArea>
    <c:legend>
      <c:legendPos val="t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ABR/20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2-4900-AB55-5595965A6C43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2-4900-AB55-5595965A6C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613312"/>
        <c:axId val="185113920"/>
        <c:axId val="0"/>
      </c:bar3DChart>
      <c:catAx>
        <c:axId val="1296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113920"/>
        <c:crosses val="autoZero"/>
        <c:auto val="1"/>
        <c:lblAlgn val="ctr"/>
        <c:lblOffset val="100"/>
        <c:noMultiLvlLbl val="0"/>
      </c:catAx>
      <c:valAx>
        <c:axId val="185113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6133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55" l="0.70000000000000062" r="0.70000000000000062" t="0.7500000000000105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B-4987-9800-DB10322CE57D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1B-4987-9800-DB10322CE57D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1B-4987-9800-DB10322CE57D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1B-4987-9800-DB10322CE57D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1B-4987-9800-DB10322CE57D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41B-4987-9800-DB10322CE57D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1B-4987-9800-DB10322CE57D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41B-4987-9800-DB10322CE57D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41B-4987-9800-DB10322CE57D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41B-4987-9800-DB10322CE57D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41B-4987-9800-DB10322CE57D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41B-4987-9800-DB10322CE57D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41B-4987-9800-DB10322CE57D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41B-4987-9800-DB10322CE57D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41B-4987-9800-DB10322CE57D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41B-4987-9800-DB10322CE5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725952"/>
        <c:axId val="130125760"/>
        <c:axId val="0"/>
      </c:bar3DChart>
      <c:catAx>
        <c:axId val="129725952"/>
        <c:scaling>
          <c:orientation val="minMax"/>
        </c:scaling>
        <c:delete val="1"/>
        <c:axPos val="b"/>
        <c:majorTickMark val="none"/>
        <c:minorTickMark val="none"/>
        <c:tickLblPos val="none"/>
        <c:crossAx val="130125760"/>
        <c:crosses val="autoZero"/>
        <c:auto val="1"/>
        <c:lblAlgn val="ctr"/>
        <c:lblOffset val="100"/>
        <c:noMultiLvlLbl val="0"/>
      </c:catAx>
      <c:valAx>
        <c:axId val="1301257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29725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394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3165E-3"/>
          <c:y val="0.22827715355805245"/>
          <c:w val="0.95791487326638292"/>
          <c:h val="0.666660473620580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3D-476D-9E73-0E98F82A1E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728000"/>
        <c:axId val="130128064"/>
        <c:axId val="0"/>
      </c:bar3DChart>
      <c:catAx>
        <c:axId val="12972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128064"/>
        <c:crosses val="autoZero"/>
        <c:auto val="1"/>
        <c:lblAlgn val="ctr"/>
        <c:lblOffset val="100"/>
        <c:noMultiLvlLbl val="0"/>
      </c:catAx>
      <c:valAx>
        <c:axId val="1301280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297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24</c:v>
                </c:pt>
                <c:pt idx="9">
                  <c:v>19</c:v>
                </c:pt>
                <c:pt idx="10">
                  <c:v>21</c:v>
                </c:pt>
                <c:pt idx="11">
                  <c:v>12</c:v>
                </c:pt>
                <c:pt idx="12">
                  <c:v>15</c:v>
                </c:pt>
                <c:pt idx="13">
                  <c:v>27</c:v>
                </c:pt>
                <c:pt idx="14">
                  <c:v>19</c:v>
                </c:pt>
                <c:pt idx="15">
                  <c:v>9</c:v>
                </c:pt>
                <c:pt idx="16">
                  <c:v>24</c:v>
                </c:pt>
                <c:pt idx="17">
                  <c:v>15</c:v>
                </c:pt>
                <c:pt idx="18">
                  <c:v>15</c:v>
                </c:pt>
                <c:pt idx="19">
                  <c:v>22</c:v>
                </c:pt>
                <c:pt idx="20">
                  <c:v>14</c:v>
                </c:pt>
                <c:pt idx="21">
                  <c:v>7</c:v>
                </c:pt>
                <c:pt idx="22">
                  <c:v>11</c:v>
                </c:pt>
                <c:pt idx="2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7D-474E-8C5A-6789FD87E7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30729984"/>
        <c:axId val="130789312"/>
        <c:axId val="0"/>
      </c:bar3DChart>
      <c:catAx>
        <c:axId val="13072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789312"/>
        <c:crosses val="autoZero"/>
        <c:auto val="1"/>
        <c:lblAlgn val="ctr"/>
        <c:lblOffset val="100"/>
        <c:noMultiLvlLbl val="0"/>
      </c:catAx>
      <c:valAx>
        <c:axId val="130789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3072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24</c:v>
                </c:pt>
                <c:pt idx="9">
                  <c:v>19</c:v>
                </c:pt>
                <c:pt idx="10">
                  <c:v>21</c:v>
                </c:pt>
                <c:pt idx="11">
                  <c:v>12</c:v>
                </c:pt>
                <c:pt idx="12">
                  <c:v>15</c:v>
                </c:pt>
                <c:pt idx="13">
                  <c:v>27</c:v>
                </c:pt>
                <c:pt idx="14">
                  <c:v>19</c:v>
                </c:pt>
                <c:pt idx="15">
                  <c:v>9</c:v>
                </c:pt>
                <c:pt idx="16">
                  <c:v>24</c:v>
                </c:pt>
                <c:pt idx="17">
                  <c:v>15</c:v>
                </c:pt>
                <c:pt idx="18">
                  <c:v>15</c:v>
                </c:pt>
                <c:pt idx="19">
                  <c:v>22</c:v>
                </c:pt>
                <c:pt idx="20">
                  <c:v>14</c:v>
                </c:pt>
                <c:pt idx="21">
                  <c:v>7</c:v>
                </c:pt>
                <c:pt idx="22">
                  <c:v>11</c:v>
                </c:pt>
                <c:pt idx="2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2A-486F-B968-19E6BA05A7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9-47E3-A697-039A0B36EA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369024"/>
        <c:axId val="132140416"/>
        <c:axId val="0"/>
      </c:bar3DChart>
      <c:catAx>
        <c:axId val="130369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140416"/>
        <c:crosses val="autoZero"/>
        <c:auto val="1"/>
        <c:lblAlgn val="ctr"/>
        <c:lblOffset val="100"/>
        <c:noMultiLvlLbl val="0"/>
      </c:catAx>
      <c:valAx>
        <c:axId val="13214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036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</xdr:row>
      <xdr:rowOff>152401</xdr:rowOff>
    </xdr:from>
    <xdr:to>
      <xdr:col>1</xdr:col>
      <xdr:colOff>1270000</xdr:colOff>
      <xdr:row>11</xdr:row>
      <xdr:rowOff>76201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787400" y="8128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431800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126999</xdr:colOff>
      <xdr:row>5</xdr:row>
      <xdr:rowOff>34275</xdr:rowOff>
    </xdr:from>
    <xdr:to>
      <xdr:col>13</xdr:col>
      <xdr:colOff>546101</xdr:colOff>
      <xdr:row>10</xdr:row>
      <xdr:rowOff>244452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255499" y="859775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698500</xdr:colOff>
      <xdr:row>35</xdr:row>
      <xdr:rowOff>88900</xdr:rowOff>
    </xdr:from>
    <xdr:to>
      <xdr:col>2</xdr:col>
      <xdr:colOff>494500</xdr:colOff>
      <xdr:row>39</xdr:row>
      <xdr:rowOff>118621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308100" y="8051800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596899</xdr:colOff>
      <xdr:row>1</xdr:row>
      <xdr:rowOff>114300</xdr:rowOff>
    </xdr:from>
    <xdr:to>
      <xdr:col>13</xdr:col>
      <xdr:colOff>215901</xdr:colOff>
      <xdr:row>7</xdr:row>
      <xdr:rowOff>6977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286999" y="3048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698500</xdr:colOff>
      <xdr:row>34</xdr:row>
      <xdr:rowOff>156225</xdr:rowOff>
    </xdr:from>
    <xdr:to>
      <xdr:col>13</xdr:col>
      <xdr:colOff>558000</xdr:colOff>
      <xdr:row>38</xdr:row>
      <xdr:rowOff>84346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88500" y="7890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1536700</xdr:colOff>
      <xdr:row>51</xdr:row>
      <xdr:rowOff>139700</xdr:rowOff>
    </xdr:to>
    <xdr:pic>
      <xdr:nvPicPr>
        <xdr:cNvPr id="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98298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355599</xdr:colOff>
      <xdr:row>45</xdr:row>
      <xdr:rowOff>101600</xdr:rowOff>
    </xdr:from>
    <xdr:to>
      <xdr:col>12</xdr:col>
      <xdr:colOff>774701</xdr:colOff>
      <xdr:row>50</xdr:row>
      <xdr:rowOff>184777</xdr:rowOff>
    </xdr:to>
    <xdr:pic>
      <xdr:nvPicPr>
        <xdr:cNvPr id="9" name="8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045699" y="99314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444500</xdr:colOff>
      <xdr:row>65</xdr:row>
      <xdr:rowOff>88900</xdr:rowOff>
    </xdr:from>
    <xdr:to>
      <xdr:col>6</xdr:col>
      <xdr:colOff>520699</xdr:colOff>
      <xdr:row>80</xdr:row>
      <xdr:rowOff>177800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546100</xdr:colOff>
      <xdr:row>79</xdr:row>
      <xdr:rowOff>76200</xdr:rowOff>
    </xdr:from>
    <xdr:to>
      <xdr:col>14</xdr:col>
      <xdr:colOff>405600</xdr:colOff>
      <xdr:row>83</xdr:row>
      <xdr:rowOff>4321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36200" y="17373600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279399</xdr:colOff>
      <xdr:row>2</xdr:row>
      <xdr:rowOff>0</xdr:rowOff>
    </xdr:from>
    <xdr:to>
      <xdr:col>13</xdr:col>
      <xdr:colOff>698501</xdr:colOff>
      <xdr:row>7</xdr:row>
      <xdr:rowOff>83177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706099" y="3810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26</xdr:row>
      <xdr:rowOff>219725</xdr:rowOff>
    </xdr:from>
    <xdr:to>
      <xdr:col>2</xdr:col>
      <xdr:colOff>329400</xdr:colOff>
      <xdr:row>28</xdr:row>
      <xdr:rowOff>122446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58800" y="82588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127000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241299</xdr:colOff>
      <xdr:row>1</xdr:row>
      <xdr:rowOff>165100</xdr:rowOff>
    </xdr:from>
    <xdr:to>
      <xdr:col>12</xdr:col>
      <xdr:colOff>660401</xdr:colOff>
      <xdr:row>7</xdr:row>
      <xdr:rowOff>57777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67999" y="3556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355600</xdr:colOff>
      <xdr:row>25</xdr:row>
      <xdr:rowOff>321325</xdr:rowOff>
    </xdr:from>
    <xdr:to>
      <xdr:col>12</xdr:col>
      <xdr:colOff>215100</xdr:colOff>
      <xdr:row>28</xdr:row>
      <xdr:rowOff>160546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182100" y="8271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1</xdr:row>
      <xdr:rowOff>57150</xdr:rowOff>
    </xdr:from>
    <xdr:to>
      <xdr:col>10</xdr:col>
      <xdr:colOff>23996</xdr:colOff>
      <xdr:row>6</xdr:row>
      <xdr:rowOff>149852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20199" y="219075"/>
          <a:ext cx="1062222" cy="9023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314325</xdr:colOff>
      <xdr:row>36</xdr:row>
      <xdr:rowOff>121301</xdr:rowOff>
    </xdr:from>
    <xdr:to>
      <xdr:col>2</xdr:col>
      <xdr:colOff>756442</xdr:colOff>
      <xdr:row>39</xdr:row>
      <xdr:rowOff>142876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57225" y="7255526"/>
          <a:ext cx="1661317" cy="507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508000</xdr:colOff>
      <xdr:row>33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507999</xdr:colOff>
      <xdr:row>1</xdr:row>
      <xdr:rowOff>165100</xdr:rowOff>
    </xdr:from>
    <xdr:to>
      <xdr:col>14</xdr:col>
      <xdr:colOff>127001</xdr:colOff>
      <xdr:row>7</xdr:row>
      <xdr:rowOff>57777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06199" y="3556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431800</xdr:colOff>
      <xdr:row>36</xdr:row>
      <xdr:rowOff>29225</xdr:rowOff>
    </xdr:from>
    <xdr:to>
      <xdr:col>13</xdr:col>
      <xdr:colOff>291300</xdr:colOff>
      <xdr:row>38</xdr:row>
      <xdr:rowOff>185946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829800" y="86779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419100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596899</xdr:colOff>
      <xdr:row>2</xdr:row>
      <xdr:rowOff>0</xdr:rowOff>
    </xdr:from>
    <xdr:to>
      <xdr:col>13</xdr:col>
      <xdr:colOff>215901</xdr:colOff>
      <xdr:row>7</xdr:row>
      <xdr:rowOff>83177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71199" y="3810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279400</xdr:colOff>
      <xdr:row>32</xdr:row>
      <xdr:rowOff>156225</xdr:rowOff>
    </xdr:from>
    <xdr:to>
      <xdr:col>13</xdr:col>
      <xdr:colOff>138900</xdr:colOff>
      <xdr:row>36</xdr:row>
      <xdr:rowOff>84346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53600" y="75603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190499</xdr:colOff>
      <xdr:row>1</xdr:row>
      <xdr:rowOff>139700</xdr:rowOff>
    </xdr:from>
    <xdr:to>
      <xdr:col>13</xdr:col>
      <xdr:colOff>609601</xdr:colOff>
      <xdr:row>7</xdr:row>
      <xdr:rowOff>32377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52199" y="3302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330200</xdr:colOff>
      <xdr:row>31</xdr:row>
      <xdr:rowOff>181625</xdr:rowOff>
    </xdr:from>
    <xdr:to>
      <xdr:col>2</xdr:col>
      <xdr:colOff>11900</xdr:colOff>
      <xdr:row>35</xdr:row>
      <xdr:rowOff>109746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38200" y="7382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7</xdr:row>
      <xdr:rowOff>142873</xdr:rowOff>
    </xdr:from>
    <xdr:to>
      <xdr:col>17</xdr:col>
      <xdr:colOff>123825</xdr:colOff>
      <xdr:row>23</xdr:row>
      <xdr:rowOff>76199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466724</xdr:colOff>
      <xdr:row>25</xdr:row>
      <xdr:rowOff>200025</xdr:rowOff>
    </xdr:from>
    <xdr:to>
      <xdr:col>17</xdr:col>
      <xdr:colOff>247649</xdr:colOff>
      <xdr:row>36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180976</xdr:colOff>
      <xdr:row>1</xdr:row>
      <xdr:rowOff>0</xdr:rowOff>
    </xdr:from>
    <xdr:to>
      <xdr:col>8</xdr:col>
      <xdr:colOff>257176</xdr:colOff>
      <xdr:row>7</xdr:row>
      <xdr:rowOff>91973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439401" y="161925"/>
          <a:ext cx="876300" cy="106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361949</xdr:colOff>
      <xdr:row>1</xdr:row>
      <xdr:rowOff>38101</xdr:rowOff>
    </xdr:from>
    <xdr:to>
      <xdr:col>5</xdr:col>
      <xdr:colOff>1278404</xdr:colOff>
      <xdr:row>6</xdr:row>
      <xdr:rowOff>6978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099" y="200026"/>
          <a:ext cx="916455" cy="7785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352425</xdr:colOff>
      <xdr:row>40</xdr:row>
      <xdr:rowOff>388000</xdr:rowOff>
    </xdr:from>
    <xdr:to>
      <xdr:col>5</xdr:col>
      <xdr:colOff>523875</xdr:colOff>
      <xdr:row>42</xdr:row>
      <xdr:rowOff>142177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48425" y="12846700"/>
          <a:ext cx="1752600" cy="5352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381000</xdr:colOff>
      <xdr:row>40</xdr:row>
      <xdr:rowOff>76200</xdr:rowOff>
    </xdr:from>
    <xdr:to>
      <xdr:col>17</xdr:col>
      <xdr:colOff>619125</xdr:colOff>
      <xdr:row>41</xdr:row>
      <xdr:rowOff>220902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7040225" y="12534900"/>
          <a:ext cx="1838325" cy="5352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</xdr:colOff>
      <xdr:row>0</xdr:row>
      <xdr:rowOff>143697</xdr:rowOff>
    </xdr:from>
    <xdr:to>
      <xdr:col>6</xdr:col>
      <xdr:colOff>1019175</xdr:colOff>
      <xdr:row>5</xdr:row>
      <xdr:rowOff>159377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34199" y="143697"/>
          <a:ext cx="971551" cy="825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457200</xdr:colOff>
      <xdr:row>37</xdr:row>
      <xdr:rowOff>111775</xdr:rowOff>
    </xdr:from>
    <xdr:to>
      <xdr:col>6</xdr:col>
      <xdr:colOff>754760</xdr:colOff>
      <xdr:row>38</xdr:row>
      <xdr:rowOff>295275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886450" y="11151250"/>
          <a:ext cx="1754885" cy="53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628649</xdr:colOff>
      <xdr:row>1</xdr:row>
      <xdr:rowOff>49881</xdr:rowOff>
    </xdr:from>
    <xdr:to>
      <xdr:col>9</xdr:col>
      <xdr:colOff>85725</xdr:colOff>
      <xdr:row>6</xdr:row>
      <xdr:rowOff>73652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29599" y="211806"/>
          <a:ext cx="981076" cy="83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1409700</xdr:colOff>
      <xdr:row>36</xdr:row>
      <xdr:rowOff>216551</xdr:rowOff>
    </xdr:from>
    <xdr:to>
      <xdr:col>8</xdr:col>
      <xdr:colOff>62983</xdr:colOff>
      <xdr:row>38</xdr:row>
      <xdr:rowOff>95251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515100" y="11036951"/>
          <a:ext cx="1910833" cy="583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1831179</xdr:colOff>
      <xdr:row>1</xdr:row>
      <xdr:rowOff>44145</xdr:rowOff>
    </xdr:from>
    <xdr:to>
      <xdr:col>3</xdr:col>
      <xdr:colOff>128450</xdr:colOff>
      <xdr:row>6</xdr:row>
      <xdr:rowOff>130968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29398" y="210833"/>
          <a:ext cx="1083333" cy="920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357187</xdr:colOff>
      <xdr:row>42</xdr:row>
      <xdr:rowOff>178451</xdr:rowOff>
    </xdr:from>
    <xdr:to>
      <xdr:col>2</xdr:col>
      <xdr:colOff>2616987</xdr:colOff>
      <xdr:row>44</xdr:row>
      <xdr:rowOff>154197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155406" y="11667982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97" tableBorderDxfId="96">
  <autoFilter ref="B13:D22"/>
  <tableColumns count="3">
    <tableColumn id="1" name="CONCEPTO" dataDxfId="95"/>
    <tableColumn id="2" name="ABR/20" dataDxfId="94"/>
    <tableColumn id="3" name="ABR/21" dataDxfId="9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1" headerRowBorderDxfId="40" tableBorderDxfId="39" headerRowCellStyle="Normal 2">
  <autoFilter ref="B12:C42"/>
  <tableColumns count="2">
    <tableColumn id="1" name="VEHICULO" dataDxfId="38" dataCellStyle="Normal 2"/>
    <tableColumn id="2" name="CANTIDAD" dataDxfId="37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6" name="Tabla16" displayName="Tabla16" ref="B11:C30" totalsRowShown="0" headerRowDxfId="5" headerRowBorderDxfId="4" tableBorderDxfId="3" totalsRowBorderDxfId="2">
  <autoFilter ref="B11:C30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7" name="Tabla7" displayName="Tabla7" ref="B12:C16" totalsRowShown="0" headerRowDxfId="36" dataDxfId="34" headerRowBorderDxfId="35" tableBorderDxfId="33">
  <autoFilter ref="B12:C16"/>
  <tableColumns count="2">
    <tableColumn id="1" name="CONCEPTO" dataDxfId="32"/>
    <tableColumn id="2" name="Columna1" dataDxfId="31">
      <calculatedColumnFormula>C23+C24+C25</calculatedColumnFormula>
    </tableColumn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dataDxfId="29" headerRowBorderDxfId="30" tableBorderDxfId="28">
  <autoFilter ref="B12:D17"/>
  <tableColumns count="3">
    <tableColumn id="1" name="CONCEPTO" dataDxfId="27"/>
    <tableColumn id="2" name="ABR/20" dataDxfId="26"/>
    <tableColumn id="3" name="ABR/21" dataDxfId="25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24" dataDxfId="22" headerRowBorderDxfId="23" tableBorderDxfId="21">
  <autoFilter ref="A12:C17"/>
  <tableColumns count="3">
    <tableColumn id="1" name="CONCEPTO" dataDxfId="20"/>
    <tableColumn id="2" name="ABR/20" dataDxfId="19"/>
    <tableColumn id="3" name="ABR/21" dataDxfId="18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3" name="Tabla13" displayName="Tabla13" ref="B9:J17" totalsRowShown="0" headerRowDxfId="17" dataDxfId="16" tableBorderDxfId="15">
  <autoFilter ref="B9:J17"/>
  <tableColumns count="9">
    <tableColumn id="1" name="Columna1" dataDxfId="14"/>
    <tableColumn id="2" name="CUMPLIDOS" dataDxfId="13"/>
    <tableColumn id="3" name="ACTIVIDAD" dataDxfId="12"/>
    <tableColumn id="4" name="AMONESTADOS" dataDxfId="11"/>
    <tableColumn id="5" name="SIN EVIDENCIA" dataDxfId="10"/>
    <tableColumn id="6" name="PREESC. MÉDICA" dataDxfId="9"/>
    <tableColumn id="7" name="A.A." dataDxfId="8"/>
    <tableColumn id="9" name="OTROS MOTIVOS" dataDxfId="7"/>
    <tableColumn id="8" name="Columna2" dataDxfId="6">
      <calculatedColumnFormula>SUM(C10:I10)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91" headerRowBorderDxfId="92" tableBorderDxfId="90">
  <autoFilter ref="B14:D22"/>
  <sortState ref="B18:D25">
    <sortCondition ref="C18:C25"/>
  </sortState>
  <tableColumns count="3">
    <tableColumn id="1" name="CONCEPTOS" dataDxfId="89" dataCellStyle="Normal 2"/>
    <tableColumn id="2" name="ABR/20" dataDxfId="88" dataCellStyle="Normal 2"/>
    <tableColumn id="3" name="ABR/21" dataDxfId="87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6" dataDxfId="84" headerRowBorderDxfId="85" tableBorderDxfId="83">
  <autoFilter ref="B14:D19"/>
  <tableColumns count="3">
    <tableColumn id="1" name="CONCEPTO" dataDxfId="82" dataCellStyle="Normal 2"/>
    <tableColumn id="2" name="ABR/20" dataDxfId="81" dataCellStyle="Normal 2"/>
    <tableColumn id="3" name="ABR/21" dataDxfId="80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dataDxfId="78" headerRowBorderDxfId="79" tableBorderDxfId="77">
  <autoFilter ref="B14:D19"/>
  <tableColumns count="3">
    <tableColumn id="1" name="CONCEPTO" dataDxfId="76" dataCellStyle="Normal 2"/>
    <tableColumn id="2" name="ABR/20" dataDxfId="75" dataCellStyle="Normal 2"/>
    <tableColumn id="3" name="ABR/21" dataDxfId="74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3" headerRowBorderDxfId="72" tableBorderDxfId="71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0" dataDxfId="68" headerRowBorderDxfId="69" tableBorderDxfId="67" headerRowCellStyle="Normal 2" dataCellStyle="Normal 2">
  <autoFilter ref="B11:G37"/>
  <tableColumns count="6">
    <tableColumn id="1" name="HORA" dataDxfId="66"/>
    <tableColumn id="2" name="CHOQUES" dataDxfId="65" dataCellStyle="Normal 2"/>
    <tableColumn id="3" name="ATROPELLOS" dataDxfId="64" dataCellStyle="Normal 2"/>
    <tableColumn id="4" name="VOLCADURAS" dataDxfId="63" dataCellStyle="Normal 2"/>
    <tableColumn id="5" name="CAIDA DE PERSONA" dataDxfId="62" dataCellStyle="Normal 2"/>
    <tableColumn id="6" name="COMPUTO" dataDxfId="61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0" dataDxfId="58" headerRowBorderDxfId="59" tableBorderDxfId="57" headerRowCellStyle="Normal 2" dataCellStyle="Normal 2">
  <autoFilter ref="B11:C37"/>
  <tableColumns count="2">
    <tableColumn id="1" name="HORA" dataDxfId="56"/>
    <tableColumn id="2" name="ESTADO  DE EBRIEDAD" dataDxfId="55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4" dataDxfId="52" headerRowBorderDxfId="53" tableBorderDxfId="51" headerRowCellStyle="Normal 2" dataCellStyle="Normal 2">
  <autoFilter ref="B45:C63"/>
  <tableColumns count="2">
    <tableColumn id="1" name="EDAD" dataDxfId="50"/>
    <tableColumn id="2" name="ESTADO  DE EBRIEDAD" dataDxfId="49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8" dataDxfId="46" headerRowBorderDxfId="47" tableBorderDxfId="45" totalsRowBorderDxfId="44" headerRowCellStyle="Normal 2">
  <autoFilter ref="B68:C70"/>
  <tableColumns count="2">
    <tableColumn id="1" name="GENERO " dataDxfId="43" dataCellStyle="Normal 2"/>
    <tableColumn id="2" name="E.E." dataDxfId="42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tabSelected="1" view="pageLayout" zoomScale="75" zoomScaleNormal="75" zoomScaleSheetLayoutView="75" zoomScalePageLayoutView="75" workbookViewId="0">
      <selection activeCell="D39" sqref="D39"/>
    </sheetView>
  </sheetViews>
  <sheetFormatPr baseColWidth="10" defaultColWidth="11.42578125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258" t="s">
        <v>148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</row>
    <row r="12" spans="2:14" ht="34.5" customHeight="1" thickBot="1">
      <c r="B12" s="2"/>
      <c r="C12" s="2"/>
      <c r="D12" s="120"/>
    </row>
    <row r="13" spans="2:14" ht="21" customHeight="1">
      <c r="B13" s="121" t="s">
        <v>0</v>
      </c>
      <c r="C13" s="122" t="s">
        <v>146</v>
      </c>
      <c r="D13" s="123" t="s">
        <v>160</v>
      </c>
    </row>
    <row r="14" spans="2:14" ht="30.95" customHeight="1">
      <c r="B14" s="124" t="s">
        <v>1</v>
      </c>
      <c r="C14" s="136">
        <v>187</v>
      </c>
      <c r="D14" s="136">
        <v>281</v>
      </c>
    </row>
    <row r="15" spans="2:14" ht="30.95" customHeight="1">
      <c r="B15" s="124" t="s">
        <v>2</v>
      </c>
      <c r="C15" s="136">
        <v>4</v>
      </c>
      <c r="D15" s="136">
        <v>15</v>
      </c>
    </row>
    <row r="16" spans="2:14" ht="30.95" customHeight="1">
      <c r="B16" s="124" t="s">
        <v>3</v>
      </c>
      <c r="C16" s="136">
        <v>8</v>
      </c>
      <c r="D16" s="136">
        <v>7</v>
      </c>
    </row>
    <row r="17" spans="2:5" ht="30.95" customHeight="1">
      <c r="B17" s="124" t="s">
        <v>4</v>
      </c>
      <c r="C17" s="136">
        <v>0</v>
      </c>
      <c r="D17" s="136">
        <v>1</v>
      </c>
    </row>
    <row r="18" spans="2:5" ht="12.75" customHeight="1">
      <c r="B18" s="125"/>
      <c r="C18" s="188"/>
      <c r="D18" s="156"/>
    </row>
    <row r="19" spans="2:5" ht="30.95" customHeight="1">
      <c r="B19" s="126" t="s">
        <v>5</v>
      </c>
      <c r="C19" s="189">
        <f>C14+C15+C16+C17</f>
        <v>199</v>
      </c>
      <c r="D19" s="136">
        <f>D14+D15+D16+D17</f>
        <v>304</v>
      </c>
    </row>
    <row r="20" spans="2:5" ht="12.75" customHeight="1" thickBot="1">
      <c r="B20" s="127"/>
      <c r="C20" s="188"/>
      <c r="D20" s="156"/>
    </row>
    <row r="21" spans="2:5" ht="30.95" customHeight="1" thickTop="1">
      <c r="B21" s="124" t="s">
        <v>6</v>
      </c>
      <c r="C21" s="190">
        <v>131</v>
      </c>
      <c r="D21" s="136">
        <v>234</v>
      </c>
    </row>
    <row r="22" spans="2:5" ht="30.95" customHeight="1" thickBot="1">
      <c r="B22" s="128" t="s">
        <v>7</v>
      </c>
      <c r="C22" s="191">
        <v>2</v>
      </c>
      <c r="D22" s="157">
        <v>4</v>
      </c>
    </row>
    <row r="23" spans="2:5" ht="9" customHeight="1">
      <c r="E23" s="119"/>
    </row>
    <row r="24" spans="2:5">
      <c r="E24" s="119"/>
    </row>
    <row r="25" spans="2:5">
      <c r="E25" s="119"/>
    </row>
    <row r="26" spans="2:5">
      <c r="E26" s="119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63"/>
  <sheetViews>
    <sheetView showGridLines="0" view="pageLayout" zoomScale="75" zoomScaleNormal="50" zoomScaleSheetLayoutView="75" zoomScalePageLayoutView="75" workbookViewId="0">
      <selection activeCell="J69" sqref="J69"/>
    </sheetView>
  </sheetViews>
  <sheetFormatPr baseColWidth="10" defaultColWidth="11.42578125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>
      <c r="B9" s="260" t="s">
        <v>156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129"/>
    </row>
    <row r="11" spans="2:16">
      <c r="B11" s="5"/>
      <c r="C11" s="5"/>
    </row>
    <row r="12" spans="2:16" ht="36" customHeight="1">
      <c r="B12" s="233" t="s">
        <v>0</v>
      </c>
      <c r="C12" s="234" t="s">
        <v>23</v>
      </c>
      <c r="E12" s="192">
        <v>100</v>
      </c>
    </row>
    <row r="13" spans="2:16" ht="36" customHeight="1">
      <c r="B13" s="235" t="s">
        <v>147</v>
      </c>
      <c r="C13" s="236">
        <v>205</v>
      </c>
    </row>
    <row r="14" spans="2:16" ht="30.95" customHeight="1">
      <c r="B14" s="237" t="s">
        <v>161</v>
      </c>
      <c r="C14" s="238">
        <v>284</v>
      </c>
    </row>
    <row r="15" spans="2:16" ht="12.75" customHeight="1" thickBot="1">
      <c r="B15" s="201"/>
      <c r="C15" s="236"/>
      <c r="D15" s="8"/>
    </row>
    <row r="16" spans="2:16" ht="39.75" customHeight="1" thickTop="1">
      <c r="B16" s="239" t="s">
        <v>22</v>
      </c>
      <c r="C16" s="240">
        <f>(C14*E12/C13)-100</f>
        <v>38.536585365853654</v>
      </c>
    </row>
    <row r="25" spans="2:3" ht="15.75" thickBot="1"/>
    <row r="26" spans="2:3">
      <c r="B26" s="145" t="s">
        <v>111</v>
      </c>
      <c r="C26" s="152">
        <v>284</v>
      </c>
    </row>
    <row r="27" spans="2:3">
      <c r="B27" s="146" t="s">
        <v>144</v>
      </c>
      <c r="C27" s="153"/>
    </row>
    <row r="28" spans="2:3">
      <c r="B28" s="146" t="s">
        <v>145</v>
      </c>
      <c r="C28" s="153"/>
    </row>
    <row r="29" spans="2:3" ht="15.75" thickBot="1">
      <c r="B29" s="147" t="s">
        <v>139</v>
      </c>
      <c r="C29" s="154"/>
    </row>
    <row r="30" spans="2:3">
      <c r="C30" s="10">
        <f>SUM(C26:C29)</f>
        <v>284</v>
      </c>
    </row>
    <row r="48" spans="3:11">
      <c r="C48" s="275" t="s">
        <v>166</v>
      </c>
      <c r="D48" s="275"/>
      <c r="E48" s="275"/>
      <c r="F48" s="275"/>
      <c r="G48" s="275"/>
      <c r="H48" s="275"/>
      <c r="I48" s="275"/>
      <c r="J48" s="275"/>
      <c r="K48" s="275"/>
    </row>
    <row r="49" spans="2:11">
      <c r="C49" s="275"/>
      <c r="D49" s="275"/>
      <c r="E49" s="275"/>
      <c r="F49" s="275"/>
      <c r="G49" s="275"/>
      <c r="H49" s="275"/>
      <c r="I49" s="275"/>
      <c r="J49" s="275"/>
      <c r="K49" s="275"/>
    </row>
    <row r="56" spans="2:11">
      <c r="B56" s="282" t="s">
        <v>162</v>
      </c>
      <c r="C56" s="282"/>
      <c r="I56" s="282" t="s">
        <v>167</v>
      </c>
      <c r="J56" s="282"/>
      <c r="K56" s="282"/>
    </row>
    <row r="57" spans="2:11">
      <c r="B57" s="282"/>
      <c r="C57" s="282"/>
      <c r="I57" s="282"/>
      <c r="J57" s="282"/>
      <c r="K57" s="282"/>
    </row>
    <row r="58" spans="2:11" ht="14.25" customHeight="1" thickBot="1"/>
    <row r="59" spans="2:11" ht="15.75" hidden="1" thickBot="1"/>
    <row r="60" spans="2:11" ht="42.75" customHeight="1" thickBot="1">
      <c r="B60" s="249"/>
      <c r="C60" s="250" t="s">
        <v>23</v>
      </c>
      <c r="I60" s="280"/>
      <c r="J60" s="281"/>
      <c r="K60" s="255" t="s">
        <v>23</v>
      </c>
    </row>
    <row r="61" spans="2:11" ht="34.5" customHeight="1">
      <c r="B61" s="247" t="s">
        <v>163</v>
      </c>
      <c r="C61" s="251">
        <v>326</v>
      </c>
      <c r="I61" s="276" t="s">
        <v>13</v>
      </c>
      <c r="J61" s="277"/>
      <c r="K61" s="251">
        <v>25</v>
      </c>
    </row>
    <row r="62" spans="2:11" ht="34.5" customHeight="1" thickBot="1">
      <c r="B62" s="248" t="s">
        <v>164</v>
      </c>
      <c r="C62" s="252">
        <v>232</v>
      </c>
      <c r="I62" s="276" t="s">
        <v>14</v>
      </c>
      <c r="J62" s="277"/>
      <c r="K62" s="256">
        <v>17</v>
      </c>
    </row>
    <row r="63" spans="2:11" ht="40.5" customHeight="1" thickBot="1">
      <c r="B63" s="253" t="s">
        <v>165</v>
      </c>
      <c r="C63" s="254">
        <v>15</v>
      </c>
      <c r="I63" s="278" t="s">
        <v>5</v>
      </c>
      <c r="J63" s="279"/>
      <c r="K63" s="257">
        <f>K61+K62</f>
        <v>42</v>
      </c>
    </row>
  </sheetData>
  <mergeCells count="8">
    <mergeCell ref="B9:O9"/>
    <mergeCell ref="C48:K49"/>
    <mergeCell ref="I61:J61"/>
    <mergeCell ref="I62:J62"/>
    <mergeCell ref="I63:J63"/>
    <mergeCell ref="I60:J60"/>
    <mergeCell ref="B56:C57"/>
    <mergeCell ref="I56:K57"/>
  </mergeCells>
  <printOptions horizontalCentered="1"/>
  <pageMargins left="0.42" right="0" top="0.59" bottom="0" header="0" footer="0"/>
  <pageSetup paperSize="9" scale="75" orientation="landscape" horizontalDpi="4294967295" verticalDpi="4294967295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19" zoomScale="75" zoomScaleNormal="100" zoomScaleSheetLayoutView="75" zoomScalePageLayoutView="75" workbookViewId="0">
      <selection activeCell="D21" sqref="D21"/>
    </sheetView>
  </sheetViews>
  <sheetFormatPr baseColWidth="10" defaultColWidth="11.42578125" defaultRowHeight="15"/>
  <cols>
    <col min="1" max="1" width="5.85546875" style="12" customWidth="1"/>
    <col min="2" max="2" width="29.7109375" style="12" customWidth="1"/>
    <col min="3" max="3" width="11.28515625" style="12" customWidth="1"/>
    <col min="4" max="4" width="10.710937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>
      <c r="B9" s="283" t="s">
        <v>157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130"/>
    </row>
    <row r="11" spans="2:16" ht="15.75" thickBot="1">
      <c r="B11" s="13" t="s">
        <v>8</v>
      </c>
      <c r="C11" s="14"/>
      <c r="D11" s="14"/>
    </row>
    <row r="12" spans="2:16" ht="36" customHeight="1">
      <c r="B12" s="18" t="s">
        <v>0</v>
      </c>
      <c r="C12" s="122" t="s">
        <v>146</v>
      </c>
      <c r="D12" s="123" t="s">
        <v>160</v>
      </c>
    </row>
    <row r="13" spans="2:16" ht="30.95" customHeight="1">
      <c r="B13" s="221" t="s">
        <v>17</v>
      </c>
      <c r="C13" s="222">
        <v>20</v>
      </c>
      <c r="D13" s="222">
        <v>30</v>
      </c>
    </row>
    <row r="14" spans="2:16" ht="30.95" customHeight="1">
      <c r="B14" s="221" t="s">
        <v>18</v>
      </c>
      <c r="C14" s="222">
        <v>22</v>
      </c>
      <c r="D14" s="222">
        <v>27</v>
      </c>
    </row>
    <row r="15" spans="2:16" ht="30.95" customHeight="1">
      <c r="B15" s="223" t="s">
        <v>19</v>
      </c>
      <c r="C15" s="222">
        <v>37</v>
      </c>
      <c r="D15" s="222">
        <v>30</v>
      </c>
    </row>
    <row r="16" spans="2:16" ht="12.75" customHeight="1">
      <c r="B16" s="224"/>
      <c r="C16" s="225"/>
      <c r="D16" s="226"/>
    </row>
    <row r="17" spans="2:4" ht="30.95" customHeight="1">
      <c r="B17" s="227" t="s">
        <v>5</v>
      </c>
      <c r="C17" s="228">
        <f>C13+C14+C15</f>
        <v>79</v>
      </c>
      <c r="D17" s="222">
        <f>D13+D14+D15</f>
        <v>87</v>
      </c>
    </row>
    <row r="18" spans="2:4" ht="30.95" customHeight="1">
      <c r="B18" s="16"/>
      <c r="C18" s="17"/>
      <c r="D18" s="17"/>
    </row>
    <row r="19" spans="2:4" ht="30.95" customHeight="1">
      <c r="B19" s="16"/>
      <c r="C19" s="17"/>
      <c r="D19" s="17"/>
    </row>
    <row r="20" spans="2:4" ht="30.95" customHeight="1">
      <c r="B20" s="16"/>
      <c r="C20" s="17"/>
      <c r="D20" s="17"/>
    </row>
    <row r="21" spans="2:4" ht="30.95" customHeight="1">
      <c r="B21" s="16"/>
      <c r="C21" s="17"/>
      <c r="D21" s="17"/>
    </row>
    <row r="22" spans="2:4" ht="30.95" customHeight="1">
      <c r="B22" s="16"/>
      <c r="C22" s="17"/>
      <c r="D22" s="17"/>
    </row>
    <row r="23" spans="2:4" ht="30.95" customHeight="1">
      <c r="B23" s="16"/>
      <c r="C23" s="17"/>
      <c r="D23" s="17"/>
    </row>
    <row r="24" spans="2:4" ht="30.95" customHeight="1">
      <c r="B24" s="16"/>
      <c r="C24" s="17"/>
      <c r="D24" s="17"/>
    </row>
    <row r="25" spans="2:4" ht="30.95" customHeight="1">
      <c r="B25" s="16"/>
      <c r="C25" s="17"/>
      <c r="D25" s="17"/>
    </row>
    <row r="26" spans="2:4" ht="30.95" customHeight="1">
      <c r="B26" s="16"/>
      <c r="C26" s="17"/>
      <c r="D26" s="17"/>
    </row>
    <row r="27" spans="2:4" ht="30.95" customHeight="1">
      <c r="B27" s="16"/>
      <c r="C27" s="17"/>
      <c r="D27" s="17"/>
    </row>
    <row r="28" spans="2:4" ht="30.95" customHeight="1">
      <c r="B28" s="16"/>
      <c r="C28" s="17"/>
      <c r="D28" s="17"/>
    </row>
    <row r="29" spans="2:4" ht="30.95" customHeight="1">
      <c r="B29" s="16"/>
      <c r="C29" s="17"/>
      <c r="D29" s="17"/>
    </row>
    <row r="30" spans="2:4" ht="30.95" customHeight="1">
      <c r="B30" s="16"/>
      <c r="C30" s="17"/>
      <c r="D30" s="17"/>
    </row>
    <row r="40" spans="2: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horizontalDpi="4294967295" verticalDpi="4294967295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zoomScale="75" zoomScaleNormal="100" zoomScaleSheetLayoutView="75" zoomScalePageLayoutView="75" workbookViewId="0">
      <selection activeCell="E26" sqref="E26"/>
    </sheetView>
  </sheetViews>
  <sheetFormatPr baseColWidth="10" defaultColWidth="11.42578125" defaultRowHeight="15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>
      <c r="A9" s="284" t="s">
        <v>158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131"/>
    </row>
    <row r="10" spans="1:15" ht="30.75" customHeight="1"/>
    <row r="11" spans="1:15" ht="24" customHeight="1" thickBot="1">
      <c r="A11" s="13" t="s">
        <v>8</v>
      </c>
      <c r="B11" s="14"/>
      <c r="C11" s="14"/>
    </row>
    <row r="12" spans="1:15" ht="36" customHeight="1">
      <c r="A12" s="229" t="s">
        <v>0</v>
      </c>
      <c r="B12" s="197" t="s">
        <v>146</v>
      </c>
      <c r="C12" s="198" t="s">
        <v>160</v>
      </c>
    </row>
    <row r="13" spans="1:15" ht="30.95" customHeight="1">
      <c r="A13" s="230" t="s">
        <v>20</v>
      </c>
      <c r="B13" s="222">
        <v>764</v>
      </c>
      <c r="C13" s="222">
        <v>583</v>
      </c>
    </row>
    <row r="14" spans="1:15" ht="30.95" customHeight="1">
      <c r="A14" s="223" t="s">
        <v>21</v>
      </c>
      <c r="B14" s="222">
        <v>262</v>
      </c>
      <c r="C14" s="222">
        <v>315</v>
      </c>
    </row>
    <row r="15" spans="1:15" ht="30.95" customHeight="1">
      <c r="A15" s="223"/>
      <c r="B15" s="222"/>
      <c r="C15" s="222"/>
    </row>
    <row r="16" spans="1:15" ht="12.75" customHeight="1">
      <c r="A16" s="224"/>
      <c r="B16" s="226"/>
      <c r="C16" s="226"/>
    </row>
    <row r="17" spans="1:3" ht="30.95" customHeight="1">
      <c r="A17" s="227" t="s">
        <v>5</v>
      </c>
      <c r="B17" s="231">
        <f>B13+B14+B15</f>
        <v>1026</v>
      </c>
      <c r="C17" s="231">
        <f>C13+C14+C15</f>
        <v>898</v>
      </c>
    </row>
    <row r="18" spans="1:3" ht="30.95" customHeight="1">
      <c r="A18" s="16"/>
      <c r="B18" s="17"/>
      <c r="C18" s="17"/>
    </row>
    <row r="19" spans="1:3" ht="30.95" customHeight="1">
      <c r="A19" s="16"/>
      <c r="B19" s="17"/>
      <c r="C19" s="17"/>
    </row>
    <row r="20" spans="1:3" ht="30.95" customHeight="1" thickBot="1">
      <c r="A20" s="16"/>
      <c r="B20" s="17"/>
      <c r="C20" s="17"/>
    </row>
    <row r="21" spans="1:3" ht="30.95" customHeight="1">
      <c r="A21" s="241" t="s">
        <v>118</v>
      </c>
      <c r="B21" s="243">
        <v>769</v>
      </c>
      <c r="C21" s="17"/>
    </row>
    <row r="22" spans="1:3" ht="30.95" customHeight="1">
      <c r="A22" s="126" t="s">
        <v>119</v>
      </c>
      <c r="B22" s="244">
        <v>94</v>
      </c>
      <c r="C22" s="17"/>
    </row>
    <row r="23" spans="1:3" ht="12" customHeight="1">
      <c r="A23" s="126"/>
      <c r="B23" s="244"/>
      <c r="C23" s="17"/>
    </row>
    <row r="24" spans="1:3" ht="30.95" customHeight="1">
      <c r="A24" s="126" t="s">
        <v>116</v>
      </c>
      <c r="B24" s="244">
        <v>30</v>
      </c>
      <c r="C24" s="17"/>
    </row>
    <row r="25" spans="1:3" ht="30.95" customHeight="1" thickBot="1">
      <c r="A25" s="242" t="s">
        <v>117</v>
      </c>
      <c r="B25" s="245">
        <v>5</v>
      </c>
      <c r="C25" s="17"/>
    </row>
    <row r="26" spans="1:3" ht="30.95" customHeight="1">
      <c r="A26" s="16"/>
      <c r="B26" s="17"/>
      <c r="C26" s="17"/>
    </row>
    <row r="27" spans="1:3" ht="30.95" customHeight="1">
      <c r="A27" s="16"/>
      <c r="B27" s="17"/>
      <c r="C27" s="17"/>
    </row>
    <row r="28" spans="1:3" ht="4.5" customHeight="1">
      <c r="A28" s="16"/>
      <c r="B28" s="17"/>
      <c r="C28" s="17"/>
    </row>
    <row r="29" spans="1:3" ht="30.95" customHeight="1">
      <c r="A29" s="16"/>
      <c r="B29" s="17"/>
      <c r="C29" s="17"/>
    </row>
    <row r="30" spans="1:3" ht="30.95" customHeight="1">
      <c r="A30" s="16"/>
      <c r="B30" s="17"/>
      <c r="C30" s="17"/>
    </row>
  </sheetData>
  <mergeCells count="1">
    <mergeCell ref="A9:N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showGridLines="0" topLeftCell="A16" workbookViewId="0">
      <selection activeCell="K18" sqref="K18"/>
    </sheetView>
  </sheetViews>
  <sheetFormatPr baseColWidth="10" defaultColWidth="11.42578125" defaultRowHeight="12.75"/>
  <cols>
    <col min="1" max="1" width="5.140625" customWidth="1"/>
    <col min="2" max="3" width="18.28515625" customWidth="1"/>
    <col min="4" max="4" width="16" customWidth="1"/>
    <col min="5" max="5" width="21.2851562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>
      <c r="C4" s="284" t="s">
        <v>159</v>
      </c>
      <c r="D4" s="284"/>
      <c r="E4" s="284"/>
      <c r="F4" s="284"/>
      <c r="G4" s="284"/>
      <c r="H4" s="284"/>
      <c r="I4" s="284"/>
    </row>
    <row r="5" spans="2:12">
      <c r="C5" s="284"/>
      <c r="D5" s="284"/>
      <c r="E5" s="284"/>
      <c r="F5" s="284"/>
      <c r="G5" s="284"/>
      <c r="H5" s="284"/>
      <c r="I5" s="284"/>
    </row>
    <row r="6" spans="2:12">
      <c r="C6" s="284"/>
      <c r="D6" s="284"/>
      <c r="E6" s="284"/>
      <c r="F6" s="284"/>
      <c r="G6" s="284"/>
      <c r="H6" s="284"/>
      <c r="I6" s="284"/>
    </row>
    <row r="8" spans="2:12" ht="18" thickBo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2:12" s="132" customFormat="1" ht="33" customHeight="1" thickBot="1">
      <c r="B9" s="181" t="s">
        <v>23</v>
      </c>
      <c r="C9" s="182" t="s">
        <v>120</v>
      </c>
      <c r="D9" s="183" t="s">
        <v>121</v>
      </c>
      <c r="E9" s="183" t="s">
        <v>122</v>
      </c>
      <c r="F9" s="184" t="s">
        <v>123</v>
      </c>
      <c r="G9" s="184" t="s">
        <v>124</v>
      </c>
      <c r="H9" s="185" t="s">
        <v>125</v>
      </c>
      <c r="I9" s="186" t="s">
        <v>137</v>
      </c>
      <c r="J9" s="187" t="s">
        <v>130</v>
      </c>
      <c r="K9" s="150"/>
      <c r="L9" s="150"/>
    </row>
    <row r="10" spans="2:12" ht="18" thickBot="1">
      <c r="B10" s="175" t="s">
        <v>116</v>
      </c>
      <c r="C10" s="151">
        <v>386</v>
      </c>
      <c r="D10" s="151"/>
      <c r="E10" s="151">
        <v>4</v>
      </c>
      <c r="F10" s="151"/>
      <c r="G10" s="151">
        <v>10</v>
      </c>
      <c r="H10" s="171">
        <v>5</v>
      </c>
      <c r="I10" s="171"/>
      <c r="J10" s="180">
        <f>SUM(C10:I10)</f>
        <v>405</v>
      </c>
      <c r="K10" s="148"/>
      <c r="L10" s="148"/>
    </row>
    <row r="11" spans="2:12" ht="10.5" customHeight="1" thickBot="1">
      <c r="B11" s="176"/>
      <c r="C11" s="149"/>
      <c r="D11" s="149"/>
      <c r="E11" s="149"/>
      <c r="F11" s="149"/>
      <c r="G11" s="149"/>
      <c r="H11" s="159"/>
      <c r="I11" s="159"/>
      <c r="J11" s="180"/>
      <c r="K11" s="148"/>
      <c r="L11" s="148"/>
    </row>
    <row r="12" spans="2:12" ht="18" thickBot="1">
      <c r="B12" s="176" t="s">
        <v>117</v>
      </c>
      <c r="C12" s="149">
        <v>12</v>
      </c>
      <c r="D12" s="149"/>
      <c r="E12" s="149">
        <v>0</v>
      </c>
      <c r="F12" s="149"/>
      <c r="G12" s="246">
        <v>4</v>
      </c>
      <c r="H12" s="159">
        <v>1</v>
      </c>
      <c r="I12" s="159"/>
      <c r="J12" s="180">
        <f>SUM(C12:I12)</f>
        <v>17</v>
      </c>
      <c r="K12" s="148"/>
      <c r="L12" s="148"/>
    </row>
    <row r="13" spans="2:12" ht="6.75" customHeight="1" thickBot="1">
      <c r="B13" s="176"/>
      <c r="C13" s="149"/>
      <c r="D13" s="149"/>
      <c r="E13" s="149"/>
      <c r="F13" s="149"/>
      <c r="G13" s="149"/>
      <c r="H13" s="159"/>
      <c r="I13" s="159"/>
      <c r="J13" s="180"/>
      <c r="K13" s="148"/>
      <c r="L13" s="148"/>
    </row>
    <row r="14" spans="2:12" ht="18" thickBot="1">
      <c r="B14" s="176" t="s">
        <v>118</v>
      </c>
      <c r="C14" s="149">
        <v>0</v>
      </c>
      <c r="D14" s="149"/>
      <c r="E14" s="149">
        <v>30</v>
      </c>
      <c r="F14" s="149"/>
      <c r="G14" s="149">
        <v>0</v>
      </c>
      <c r="H14" s="159">
        <v>0</v>
      </c>
      <c r="I14" s="159"/>
      <c r="J14" s="180">
        <f>SUM(C14:I14)</f>
        <v>30</v>
      </c>
      <c r="K14" s="148"/>
      <c r="L14" s="148"/>
    </row>
    <row r="15" spans="2:12" ht="9" customHeight="1" thickBot="1">
      <c r="B15" s="176"/>
      <c r="C15" s="149"/>
      <c r="D15" s="149"/>
      <c r="E15" s="149"/>
      <c r="F15" s="149"/>
      <c r="G15" s="149"/>
      <c r="H15" s="159"/>
      <c r="I15" s="159"/>
      <c r="J15" s="180"/>
      <c r="K15" s="148"/>
      <c r="L15" s="148"/>
    </row>
    <row r="16" spans="2:12" ht="18" thickBot="1">
      <c r="B16" s="177" t="s">
        <v>119</v>
      </c>
      <c r="C16" s="178">
        <v>0</v>
      </c>
      <c r="D16" s="178"/>
      <c r="E16" s="178">
        <v>4</v>
      </c>
      <c r="F16" s="178"/>
      <c r="G16" s="178">
        <v>0</v>
      </c>
      <c r="H16" s="179">
        <v>0</v>
      </c>
      <c r="I16" s="179"/>
      <c r="J16" s="180">
        <f>SUM(C16:I16)</f>
        <v>4</v>
      </c>
      <c r="K16" s="148"/>
      <c r="L16" s="148"/>
    </row>
    <row r="17" spans="2:12" ht="36" customHeight="1">
      <c r="B17" s="158"/>
      <c r="C17" s="172">
        <f>SUM(C10:C16)</f>
        <v>398</v>
      </c>
      <c r="D17" s="173">
        <f t="shared" ref="D17:I17" si="0">SUM(D10:D16)</f>
        <v>0</v>
      </c>
      <c r="E17" s="173">
        <f t="shared" si="0"/>
        <v>38</v>
      </c>
      <c r="F17" s="173">
        <f t="shared" si="0"/>
        <v>0</v>
      </c>
      <c r="G17" s="173">
        <f t="shared" si="0"/>
        <v>14</v>
      </c>
      <c r="H17" s="174">
        <f t="shared" si="0"/>
        <v>6</v>
      </c>
      <c r="I17" s="174">
        <f t="shared" si="0"/>
        <v>0</v>
      </c>
      <c r="J17" s="180">
        <f>SUM(C17:I17)</f>
        <v>456</v>
      </c>
      <c r="K17" s="148"/>
      <c r="L17" s="148"/>
    </row>
    <row r="18" spans="2:12" ht="17.25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2" ht="17.25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2:12" ht="17.2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2:12" ht="17.2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2:12" ht="17.2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2:12" ht="17.25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2:12" ht="17.2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  <row r="25" spans="2:12" ht="17.2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2:12" ht="17.25">
      <c r="K26" s="148"/>
      <c r="L26" s="148"/>
    </row>
    <row r="27" spans="2:12" ht="17.25">
      <c r="K27" s="148"/>
      <c r="L27" s="148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6"/>
  <sheetViews>
    <sheetView showGridLines="0" view="pageLayout" topLeftCell="A13" zoomScale="75" zoomScaleNormal="50" zoomScaleSheetLayoutView="75" zoomScalePageLayoutView="75" workbookViewId="0">
      <pane xSplit="20025" topLeftCell="R1"/>
      <selection activeCell="E35" sqref="E35"/>
      <selection pane="topRight" activeCell="D27" sqref="D27"/>
    </sheetView>
  </sheetViews>
  <sheetFormatPr baseColWidth="10" defaultColWidth="11.42578125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259" t="s">
        <v>149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112"/>
      <c r="Q9" s="112"/>
    </row>
    <row r="12" spans="2:17">
      <c r="B12" s="8"/>
    </row>
    <row r="13" spans="2:17" ht="11.1" customHeight="1" thickBot="1">
      <c r="B13" s="4"/>
      <c r="C13" s="4"/>
      <c r="D13" s="4"/>
    </row>
    <row r="14" spans="2:17" ht="36" customHeight="1">
      <c r="B14" s="7" t="s">
        <v>12</v>
      </c>
      <c r="C14" s="122" t="s">
        <v>146</v>
      </c>
      <c r="D14" s="123" t="s">
        <v>160</v>
      </c>
    </row>
    <row r="15" spans="2:17" ht="30.95" customHeight="1">
      <c r="B15" s="207" t="s">
        <v>10</v>
      </c>
      <c r="C15" s="200">
        <v>2</v>
      </c>
      <c r="D15" s="200">
        <v>2</v>
      </c>
    </row>
    <row r="16" spans="2:17" ht="30.95" customHeight="1">
      <c r="B16" s="207" t="s">
        <v>109</v>
      </c>
      <c r="C16" s="200">
        <v>3</v>
      </c>
      <c r="D16" s="200">
        <v>5</v>
      </c>
    </row>
    <row r="17" spans="2:4" ht="30.95" customHeight="1">
      <c r="B17" s="207" t="s">
        <v>11</v>
      </c>
      <c r="C17" s="200">
        <v>20</v>
      </c>
      <c r="D17" s="200">
        <v>30</v>
      </c>
    </row>
    <row r="18" spans="2:4" ht="30.95" customHeight="1">
      <c r="B18" s="207" t="s">
        <v>140</v>
      </c>
      <c r="C18" s="208">
        <v>26</v>
      </c>
      <c r="D18" s="208">
        <v>44</v>
      </c>
    </row>
    <row r="19" spans="2:4" ht="30.95" customHeight="1">
      <c r="B19" s="207" t="s">
        <v>9</v>
      </c>
      <c r="C19" s="208">
        <v>35</v>
      </c>
      <c r="D19" s="208">
        <v>51</v>
      </c>
    </row>
    <row r="20" spans="2:4" ht="30.95" customHeight="1">
      <c r="B20" s="207" t="s">
        <v>104</v>
      </c>
      <c r="C20" s="208">
        <v>113</v>
      </c>
      <c r="D20" s="208">
        <v>180</v>
      </c>
    </row>
    <row r="21" spans="2:4" ht="12.75" customHeight="1">
      <c r="B21" s="209"/>
      <c r="C21" s="210"/>
      <c r="D21" s="210"/>
    </row>
    <row r="22" spans="2:4" ht="30.95" customHeight="1" thickBot="1">
      <c r="B22" s="211" t="s">
        <v>5</v>
      </c>
      <c r="C22" s="212">
        <f>SUM(C15:C21)</f>
        <v>199</v>
      </c>
      <c r="D22" s="212">
        <f>SUM(D15:D21)</f>
        <v>312</v>
      </c>
    </row>
    <row r="23" spans="2:4" ht="11.1" customHeight="1"/>
    <row r="24" spans="2:4" ht="11.1" customHeight="1"/>
    <row r="25" spans="2:4" ht="15.75" thickBot="1"/>
    <row r="26" spans="2:4" ht="15.75">
      <c r="B26" s="160" t="s">
        <v>126</v>
      </c>
      <c r="C26" s="161">
        <v>66</v>
      </c>
    </row>
    <row r="27" spans="2:4" ht="12.75" customHeight="1">
      <c r="B27" s="162" t="s">
        <v>128</v>
      </c>
      <c r="C27" s="163">
        <v>47</v>
      </c>
    </row>
    <row r="28" spans="2:4" ht="15.75" hidden="1">
      <c r="B28" s="162" t="s">
        <v>127</v>
      </c>
      <c r="C28" s="163"/>
    </row>
    <row r="29" spans="2:4" ht="15.75">
      <c r="B29" s="162" t="s">
        <v>131</v>
      </c>
      <c r="C29" s="163">
        <v>30</v>
      </c>
    </row>
    <row r="30" spans="2:4" ht="15.75">
      <c r="B30" s="162" t="s">
        <v>129</v>
      </c>
      <c r="C30" s="163">
        <v>8</v>
      </c>
    </row>
    <row r="31" spans="2:4" ht="15.75">
      <c r="B31" s="162" t="s">
        <v>104</v>
      </c>
      <c r="C31" s="163"/>
    </row>
    <row r="32" spans="2:4" ht="15.75">
      <c r="B32" s="162" t="s">
        <v>143</v>
      </c>
      <c r="C32" s="163">
        <v>1</v>
      </c>
    </row>
    <row r="33" spans="2:3" ht="23.25" customHeight="1">
      <c r="B33" s="162"/>
      <c r="C33" s="163"/>
    </row>
    <row r="34" spans="2:3" ht="21" customHeight="1">
      <c r="B34" s="162" t="s">
        <v>142</v>
      </c>
      <c r="C34" s="163">
        <v>6</v>
      </c>
    </row>
    <row r="35" spans="2:3" ht="23.25" customHeight="1">
      <c r="B35" s="162" t="s">
        <v>132</v>
      </c>
      <c r="C35" s="163">
        <v>2</v>
      </c>
    </row>
    <row r="36" spans="2:3" ht="21" customHeight="1">
      <c r="B36" s="162" t="s">
        <v>134</v>
      </c>
      <c r="C36" s="163">
        <v>4</v>
      </c>
    </row>
    <row r="37" spans="2:3" ht="21" customHeight="1">
      <c r="B37" s="162" t="s">
        <v>133</v>
      </c>
      <c r="C37" s="163">
        <v>8</v>
      </c>
    </row>
    <row r="38" spans="2:3" ht="21" customHeight="1">
      <c r="B38" s="162" t="s">
        <v>141</v>
      </c>
      <c r="C38" s="163">
        <v>8</v>
      </c>
    </row>
    <row r="39" spans="2:3" ht="21" customHeight="1" thickBot="1">
      <c r="B39" s="164"/>
      <c r="C39" s="165">
        <f>SUM(C26:C38)</f>
        <v>180</v>
      </c>
    </row>
    <row r="40" spans="2:3" ht="21" customHeight="1"/>
    <row r="45" spans="2:3">
      <c r="B45" s="5"/>
      <c r="C45" s="5"/>
    </row>
    <row r="46" spans="2:3">
      <c r="B46" s="5"/>
      <c r="C46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D22" sqref="D22"/>
    </sheetView>
  </sheetViews>
  <sheetFormatPr baseColWidth="10" defaultColWidth="11.42578125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>
      <c r="F1" s="193"/>
    </row>
    <row r="9" spans="2:14" ht="32.25" customHeight="1">
      <c r="B9" s="259" t="s">
        <v>105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3" spans="2:14" ht="15.75" thickBot="1">
      <c r="B13" s="9" t="s">
        <v>8</v>
      </c>
      <c r="C13" s="5"/>
      <c r="D13" s="5"/>
    </row>
    <row r="14" spans="2:14" ht="36" customHeight="1">
      <c r="B14" s="196" t="s">
        <v>0</v>
      </c>
      <c r="C14" s="197" t="s">
        <v>146</v>
      </c>
      <c r="D14" s="198" t="s">
        <v>160</v>
      </c>
    </row>
    <row r="15" spans="2:14" ht="30.95" customHeight="1">
      <c r="B15" s="199" t="s">
        <v>13</v>
      </c>
      <c r="C15" s="200">
        <v>11</v>
      </c>
      <c r="D15" s="200">
        <v>23</v>
      </c>
    </row>
    <row r="16" spans="2:14" ht="30.95" customHeight="1">
      <c r="B16" s="199" t="s">
        <v>14</v>
      </c>
      <c r="C16" s="200">
        <v>16</v>
      </c>
      <c r="D16" s="200">
        <v>19</v>
      </c>
    </row>
    <row r="17" spans="2:4" ht="30.95" customHeight="1">
      <c r="B17" s="199" t="s">
        <v>15</v>
      </c>
      <c r="C17" s="200">
        <v>1</v>
      </c>
      <c r="D17" s="200">
        <v>2</v>
      </c>
    </row>
    <row r="18" spans="2:4" ht="13.5" customHeight="1">
      <c r="B18" s="201"/>
      <c r="C18" s="202"/>
      <c r="D18" s="203"/>
    </row>
    <row r="19" spans="2:4" ht="30.95" customHeight="1">
      <c r="B19" s="204" t="s">
        <v>5</v>
      </c>
      <c r="C19" s="205">
        <f>C15+C16</f>
        <v>27</v>
      </c>
      <c r="D19" s="200">
        <f>D15+D16</f>
        <v>42</v>
      </c>
    </row>
    <row r="23" spans="2:4" ht="15.75">
      <c r="B23" s="93"/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0" zoomScale="75" zoomScaleNormal="50" zoomScaleSheetLayoutView="75" zoomScalePageLayoutView="75" workbookViewId="0">
      <selection activeCell="C24" sqref="C24"/>
    </sheetView>
  </sheetViews>
  <sheetFormatPr baseColWidth="10" defaultColWidth="11.42578125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>
      <c r="B9" s="260" t="s">
        <v>106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129"/>
    </row>
    <row r="13" spans="2:15" ht="15.75" thickBot="1">
      <c r="B13" s="9" t="s">
        <v>8</v>
      </c>
      <c r="C13" s="5"/>
      <c r="D13" s="5"/>
    </row>
    <row r="14" spans="2:15" ht="36" customHeight="1">
      <c r="B14" s="11" t="s">
        <v>0</v>
      </c>
      <c r="C14" s="122" t="s">
        <v>146</v>
      </c>
      <c r="D14" s="123" t="s">
        <v>160</v>
      </c>
    </row>
    <row r="15" spans="2:15" ht="30.95" customHeight="1">
      <c r="B15" s="199" t="s">
        <v>13</v>
      </c>
      <c r="C15" s="200">
        <v>2</v>
      </c>
      <c r="D15" s="200">
        <v>2</v>
      </c>
    </row>
    <row r="16" spans="2:15" ht="30.95" customHeight="1">
      <c r="B16" s="199" t="s">
        <v>14</v>
      </c>
      <c r="C16" s="200">
        <v>0</v>
      </c>
      <c r="D16" s="200">
        <v>2</v>
      </c>
    </row>
    <row r="17" spans="2:4" ht="30.95" customHeight="1">
      <c r="B17" s="199" t="s">
        <v>15</v>
      </c>
      <c r="C17" s="200"/>
      <c r="D17" s="200">
        <v>0</v>
      </c>
    </row>
    <row r="18" spans="2:4" ht="13.5" customHeight="1">
      <c r="B18" s="201"/>
      <c r="C18" s="203"/>
      <c r="D18" s="203"/>
    </row>
    <row r="19" spans="2:4" ht="30.95" customHeight="1">
      <c r="B19" s="204" t="s">
        <v>5</v>
      </c>
      <c r="C19" s="206">
        <f>C15+C16</f>
        <v>2</v>
      </c>
      <c r="D19" s="206">
        <f>D15+D16</f>
        <v>4</v>
      </c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view="pageLayout" topLeftCell="A37" zoomScaleNormal="50" zoomScaleSheetLayoutView="75" workbookViewId="0">
      <selection activeCell="F38" sqref="F38"/>
    </sheetView>
  </sheetViews>
  <sheetFormatPr baseColWidth="10" defaultColWidth="11.42578125" defaultRowHeight="12.75"/>
  <cols>
    <col min="1" max="1" width="32.28515625" style="19" customWidth="1"/>
    <col min="2" max="4" width="19.7109375" style="19" customWidth="1"/>
    <col min="5" max="5" width="23.7109375" style="19" customWidth="1"/>
    <col min="6" max="6" width="19.7109375" style="19" customWidth="1"/>
    <col min="7" max="256" width="11.42578125" style="19"/>
    <col min="257" max="257" width="38.42578125" style="19" customWidth="1"/>
    <col min="258" max="262" width="19.7109375" style="19" customWidth="1"/>
    <col min="263" max="512" width="11.42578125" style="19"/>
    <col min="513" max="513" width="38.42578125" style="19" customWidth="1"/>
    <col min="514" max="518" width="19.7109375" style="19" customWidth="1"/>
    <col min="519" max="768" width="11.42578125" style="19"/>
    <col min="769" max="769" width="38.42578125" style="19" customWidth="1"/>
    <col min="770" max="774" width="19.7109375" style="19" customWidth="1"/>
    <col min="775" max="1024" width="11.42578125" style="19"/>
    <col min="1025" max="1025" width="38.42578125" style="19" customWidth="1"/>
    <col min="1026" max="1030" width="19.7109375" style="19" customWidth="1"/>
    <col min="1031" max="1280" width="11.42578125" style="19"/>
    <col min="1281" max="1281" width="38.42578125" style="19" customWidth="1"/>
    <col min="1282" max="1286" width="19.7109375" style="19" customWidth="1"/>
    <col min="1287" max="1536" width="11.42578125" style="19"/>
    <col min="1537" max="1537" width="38.42578125" style="19" customWidth="1"/>
    <col min="1538" max="1542" width="19.7109375" style="19" customWidth="1"/>
    <col min="1543" max="1792" width="11.42578125" style="19"/>
    <col min="1793" max="1793" width="38.42578125" style="19" customWidth="1"/>
    <col min="1794" max="1798" width="19.7109375" style="19" customWidth="1"/>
    <col min="1799" max="2048" width="11.42578125" style="19"/>
    <col min="2049" max="2049" width="38.42578125" style="19" customWidth="1"/>
    <col min="2050" max="2054" width="19.7109375" style="19" customWidth="1"/>
    <col min="2055" max="2304" width="11.42578125" style="19"/>
    <col min="2305" max="2305" width="38.42578125" style="19" customWidth="1"/>
    <col min="2306" max="2310" width="19.7109375" style="19" customWidth="1"/>
    <col min="2311" max="2560" width="11.42578125" style="19"/>
    <col min="2561" max="2561" width="38.42578125" style="19" customWidth="1"/>
    <col min="2562" max="2566" width="19.7109375" style="19" customWidth="1"/>
    <col min="2567" max="2816" width="11.42578125" style="19"/>
    <col min="2817" max="2817" width="38.42578125" style="19" customWidth="1"/>
    <col min="2818" max="2822" width="19.7109375" style="19" customWidth="1"/>
    <col min="2823" max="3072" width="11.42578125" style="19"/>
    <col min="3073" max="3073" width="38.42578125" style="19" customWidth="1"/>
    <col min="3074" max="3078" width="19.7109375" style="19" customWidth="1"/>
    <col min="3079" max="3328" width="11.42578125" style="19"/>
    <col min="3329" max="3329" width="38.42578125" style="19" customWidth="1"/>
    <col min="3330" max="3334" width="19.7109375" style="19" customWidth="1"/>
    <col min="3335" max="3584" width="11.42578125" style="19"/>
    <col min="3585" max="3585" width="38.42578125" style="19" customWidth="1"/>
    <col min="3586" max="3590" width="19.7109375" style="19" customWidth="1"/>
    <col min="3591" max="3840" width="11.42578125" style="19"/>
    <col min="3841" max="3841" width="38.42578125" style="19" customWidth="1"/>
    <col min="3842" max="3846" width="19.7109375" style="19" customWidth="1"/>
    <col min="3847" max="4096" width="11.42578125" style="19"/>
    <col min="4097" max="4097" width="38.42578125" style="19" customWidth="1"/>
    <col min="4098" max="4102" width="19.7109375" style="19" customWidth="1"/>
    <col min="4103" max="4352" width="11.42578125" style="19"/>
    <col min="4353" max="4353" width="38.42578125" style="19" customWidth="1"/>
    <col min="4354" max="4358" width="19.7109375" style="19" customWidth="1"/>
    <col min="4359" max="4608" width="11.42578125" style="19"/>
    <col min="4609" max="4609" width="38.42578125" style="19" customWidth="1"/>
    <col min="4610" max="4614" width="19.7109375" style="19" customWidth="1"/>
    <col min="4615" max="4864" width="11.42578125" style="19"/>
    <col min="4865" max="4865" width="38.42578125" style="19" customWidth="1"/>
    <col min="4866" max="4870" width="19.7109375" style="19" customWidth="1"/>
    <col min="4871" max="5120" width="11.42578125" style="19"/>
    <col min="5121" max="5121" width="38.42578125" style="19" customWidth="1"/>
    <col min="5122" max="5126" width="19.7109375" style="19" customWidth="1"/>
    <col min="5127" max="5376" width="11.42578125" style="19"/>
    <col min="5377" max="5377" width="38.42578125" style="19" customWidth="1"/>
    <col min="5378" max="5382" width="19.7109375" style="19" customWidth="1"/>
    <col min="5383" max="5632" width="11.42578125" style="19"/>
    <col min="5633" max="5633" width="38.42578125" style="19" customWidth="1"/>
    <col min="5634" max="5638" width="19.7109375" style="19" customWidth="1"/>
    <col min="5639" max="5888" width="11.42578125" style="19"/>
    <col min="5889" max="5889" width="38.42578125" style="19" customWidth="1"/>
    <col min="5890" max="5894" width="19.7109375" style="19" customWidth="1"/>
    <col min="5895" max="6144" width="11.42578125" style="19"/>
    <col min="6145" max="6145" width="38.42578125" style="19" customWidth="1"/>
    <col min="6146" max="6150" width="19.7109375" style="19" customWidth="1"/>
    <col min="6151" max="6400" width="11.42578125" style="19"/>
    <col min="6401" max="6401" width="38.42578125" style="19" customWidth="1"/>
    <col min="6402" max="6406" width="19.7109375" style="19" customWidth="1"/>
    <col min="6407" max="6656" width="11.42578125" style="19"/>
    <col min="6657" max="6657" width="38.42578125" style="19" customWidth="1"/>
    <col min="6658" max="6662" width="19.7109375" style="19" customWidth="1"/>
    <col min="6663" max="6912" width="11.42578125" style="19"/>
    <col min="6913" max="6913" width="38.42578125" style="19" customWidth="1"/>
    <col min="6914" max="6918" width="19.7109375" style="19" customWidth="1"/>
    <col min="6919" max="7168" width="11.42578125" style="19"/>
    <col min="7169" max="7169" width="38.42578125" style="19" customWidth="1"/>
    <col min="7170" max="7174" width="19.7109375" style="19" customWidth="1"/>
    <col min="7175" max="7424" width="11.42578125" style="19"/>
    <col min="7425" max="7425" width="38.42578125" style="19" customWidth="1"/>
    <col min="7426" max="7430" width="19.7109375" style="19" customWidth="1"/>
    <col min="7431" max="7680" width="11.42578125" style="19"/>
    <col min="7681" max="7681" width="38.42578125" style="19" customWidth="1"/>
    <col min="7682" max="7686" width="19.7109375" style="19" customWidth="1"/>
    <col min="7687" max="7936" width="11.42578125" style="19"/>
    <col min="7937" max="7937" width="38.42578125" style="19" customWidth="1"/>
    <col min="7938" max="7942" width="19.7109375" style="19" customWidth="1"/>
    <col min="7943" max="8192" width="11.42578125" style="19"/>
    <col min="8193" max="8193" width="38.42578125" style="19" customWidth="1"/>
    <col min="8194" max="8198" width="19.7109375" style="19" customWidth="1"/>
    <col min="8199" max="8448" width="11.42578125" style="19"/>
    <col min="8449" max="8449" width="38.42578125" style="19" customWidth="1"/>
    <col min="8450" max="8454" width="19.7109375" style="19" customWidth="1"/>
    <col min="8455" max="8704" width="11.42578125" style="19"/>
    <col min="8705" max="8705" width="38.42578125" style="19" customWidth="1"/>
    <col min="8706" max="8710" width="19.7109375" style="19" customWidth="1"/>
    <col min="8711" max="8960" width="11.42578125" style="19"/>
    <col min="8961" max="8961" width="38.42578125" style="19" customWidth="1"/>
    <col min="8962" max="8966" width="19.7109375" style="19" customWidth="1"/>
    <col min="8967" max="9216" width="11.42578125" style="19"/>
    <col min="9217" max="9217" width="38.42578125" style="19" customWidth="1"/>
    <col min="9218" max="9222" width="19.7109375" style="19" customWidth="1"/>
    <col min="9223" max="9472" width="11.42578125" style="19"/>
    <col min="9473" max="9473" width="38.42578125" style="19" customWidth="1"/>
    <col min="9474" max="9478" width="19.7109375" style="19" customWidth="1"/>
    <col min="9479" max="9728" width="11.42578125" style="19"/>
    <col min="9729" max="9729" width="38.42578125" style="19" customWidth="1"/>
    <col min="9730" max="9734" width="19.7109375" style="19" customWidth="1"/>
    <col min="9735" max="9984" width="11.42578125" style="19"/>
    <col min="9985" max="9985" width="38.42578125" style="19" customWidth="1"/>
    <col min="9986" max="9990" width="19.7109375" style="19" customWidth="1"/>
    <col min="9991" max="10240" width="11.42578125" style="19"/>
    <col min="10241" max="10241" width="38.42578125" style="19" customWidth="1"/>
    <col min="10242" max="10246" width="19.7109375" style="19" customWidth="1"/>
    <col min="10247" max="10496" width="11.42578125" style="19"/>
    <col min="10497" max="10497" width="38.42578125" style="19" customWidth="1"/>
    <col min="10498" max="10502" width="19.7109375" style="19" customWidth="1"/>
    <col min="10503" max="10752" width="11.42578125" style="19"/>
    <col min="10753" max="10753" width="38.42578125" style="19" customWidth="1"/>
    <col min="10754" max="10758" width="19.7109375" style="19" customWidth="1"/>
    <col min="10759" max="11008" width="11.42578125" style="19"/>
    <col min="11009" max="11009" width="38.42578125" style="19" customWidth="1"/>
    <col min="11010" max="11014" width="19.7109375" style="19" customWidth="1"/>
    <col min="11015" max="11264" width="11.42578125" style="19"/>
    <col min="11265" max="11265" width="38.42578125" style="19" customWidth="1"/>
    <col min="11266" max="11270" width="19.7109375" style="19" customWidth="1"/>
    <col min="11271" max="11520" width="11.42578125" style="19"/>
    <col min="11521" max="11521" width="38.42578125" style="19" customWidth="1"/>
    <col min="11522" max="11526" width="19.7109375" style="19" customWidth="1"/>
    <col min="11527" max="11776" width="11.42578125" style="19"/>
    <col min="11777" max="11777" width="38.42578125" style="19" customWidth="1"/>
    <col min="11778" max="11782" width="19.7109375" style="19" customWidth="1"/>
    <col min="11783" max="12032" width="11.42578125" style="19"/>
    <col min="12033" max="12033" width="38.42578125" style="19" customWidth="1"/>
    <col min="12034" max="12038" width="19.7109375" style="19" customWidth="1"/>
    <col min="12039" max="12288" width="11.42578125" style="19"/>
    <col min="12289" max="12289" width="38.42578125" style="19" customWidth="1"/>
    <col min="12290" max="12294" width="19.7109375" style="19" customWidth="1"/>
    <col min="12295" max="12544" width="11.42578125" style="19"/>
    <col min="12545" max="12545" width="38.42578125" style="19" customWidth="1"/>
    <col min="12546" max="12550" width="19.7109375" style="19" customWidth="1"/>
    <col min="12551" max="12800" width="11.42578125" style="19"/>
    <col min="12801" max="12801" width="38.42578125" style="19" customWidth="1"/>
    <col min="12802" max="12806" width="19.7109375" style="19" customWidth="1"/>
    <col min="12807" max="13056" width="11.42578125" style="19"/>
    <col min="13057" max="13057" width="38.42578125" style="19" customWidth="1"/>
    <col min="13058" max="13062" width="19.7109375" style="19" customWidth="1"/>
    <col min="13063" max="13312" width="11.42578125" style="19"/>
    <col min="13313" max="13313" width="38.42578125" style="19" customWidth="1"/>
    <col min="13314" max="13318" width="19.7109375" style="19" customWidth="1"/>
    <col min="13319" max="13568" width="11.42578125" style="19"/>
    <col min="13569" max="13569" width="38.42578125" style="19" customWidth="1"/>
    <col min="13570" max="13574" width="19.7109375" style="19" customWidth="1"/>
    <col min="13575" max="13824" width="11.42578125" style="19"/>
    <col min="13825" max="13825" width="38.42578125" style="19" customWidth="1"/>
    <col min="13826" max="13830" width="19.7109375" style="19" customWidth="1"/>
    <col min="13831" max="14080" width="11.42578125" style="19"/>
    <col min="14081" max="14081" width="38.42578125" style="19" customWidth="1"/>
    <col min="14082" max="14086" width="19.7109375" style="19" customWidth="1"/>
    <col min="14087" max="14336" width="11.42578125" style="19"/>
    <col min="14337" max="14337" width="38.42578125" style="19" customWidth="1"/>
    <col min="14338" max="14342" width="19.7109375" style="19" customWidth="1"/>
    <col min="14343" max="14592" width="11.42578125" style="19"/>
    <col min="14593" max="14593" width="38.42578125" style="19" customWidth="1"/>
    <col min="14594" max="14598" width="19.7109375" style="19" customWidth="1"/>
    <col min="14599" max="14848" width="11.42578125" style="19"/>
    <col min="14849" max="14849" width="38.42578125" style="19" customWidth="1"/>
    <col min="14850" max="14854" width="19.7109375" style="19" customWidth="1"/>
    <col min="14855" max="15104" width="11.42578125" style="19"/>
    <col min="15105" max="15105" width="38.42578125" style="19" customWidth="1"/>
    <col min="15106" max="15110" width="19.7109375" style="19" customWidth="1"/>
    <col min="15111" max="15360" width="11.42578125" style="19"/>
    <col min="15361" max="15361" width="38.42578125" style="19" customWidth="1"/>
    <col min="15362" max="15366" width="19.7109375" style="19" customWidth="1"/>
    <col min="15367" max="15616" width="11.42578125" style="19"/>
    <col min="15617" max="15617" width="38.42578125" style="19" customWidth="1"/>
    <col min="15618" max="15622" width="19.7109375" style="19" customWidth="1"/>
    <col min="15623" max="15872" width="11.42578125" style="19"/>
    <col min="15873" max="15873" width="38.42578125" style="19" customWidth="1"/>
    <col min="15874" max="15878" width="19.7109375" style="19" customWidth="1"/>
    <col min="15879" max="16128" width="11.42578125" style="19"/>
    <col min="16129" max="16129" width="38.42578125" style="19" customWidth="1"/>
    <col min="16130" max="16134" width="19.7109375" style="19" customWidth="1"/>
    <col min="16135" max="16384" width="11.42578125" style="19"/>
  </cols>
  <sheetData>
    <row r="8" spans="1:6" ht="13.5" thickBot="1"/>
    <row r="9" spans="1:6" ht="49.5" customHeight="1" thickBot="1">
      <c r="A9" s="261" t="s">
        <v>150</v>
      </c>
      <c r="B9" s="262"/>
      <c r="C9" s="262"/>
      <c r="D9" s="262"/>
      <c r="E9" s="262"/>
      <c r="F9" s="263"/>
    </row>
    <row r="10" spans="1:6">
      <c r="A10" s="20"/>
      <c r="B10" s="20"/>
      <c r="C10" s="20"/>
      <c r="D10" s="20"/>
      <c r="E10" s="20"/>
      <c r="F10" s="20"/>
    </row>
    <row r="11" spans="1:6" ht="36" customHeight="1" thickBot="1">
      <c r="A11" s="50" t="s">
        <v>51</v>
      </c>
      <c r="B11" s="51" t="s">
        <v>1</v>
      </c>
      <c r="C11" s="51" t="s">
        <v>2</v>
      </c>
      <c r="D11" s="51" t="s">
        <v>3</v>
      </c>
      <c r="E11" s="51" t="s">
        <v>25</v>
      </c>
      <c r="F11" s="52" t="s">
        <v>16</v>
      </c>
    </row>
    <row r="12" spans="1:6" ht="27.95" customHeight="1">
      <c r="A12" s="38" t="s">
        <v>52</v>
      </c>
      <c r="B12" s="39">
        <v>20</v>
      </c>
      <c r="C12" s="39">
        <v>0</v>
      </c>
      <c r="D12" s="39">
        <v>2</v>
      </c>
      <c r="E12" s="39">
        <v>0</v>
      </c>
      <c r="F12" s="39">
        <f t="shared" ref="F12:F27" si="0">SUM(B12:E12)</f>
        <v>22</v>
      </c>
    </row>
    <row r="13" spans="1:6" ht="27.95" customHeight="1">
      <c r="A13" s="21" t="s">
        <v>53</v>
      </c>
      <c r="B13" s="40">
        <v>62</v>
      </c>
      <c r="C13" s="40">
        <v>2</v>
      </c>
      <c r="D13" s="40">
        <v>1</v>
      </c>
      <c r="E13" s="40">
        <v>0</v>
      </c>
      <c r="F13" s="133">
        <f t="shared" si="0"/>
        <v>65</v>
      </c>
    </row>
    <row r="14" spans="1:6" ht="27.95" customHeight="1">
      <c r="A14" s="21" t="s">
        <v>54</v>
      </c>
      <c r="B14" s="40">
        <v>85</v>
      </c>
      <c r="C14" s="40">
        <v>2</v>
      </c>
      <c r="D14" s="40">
        <v>2</v>
      </c>
      <c r="E14" s="40">
        <v>0</v>
      </c>
      <c r="F14" s="133">
        <f t="shared" si="0"/>
        <v>89</v>
      </c>
    </row>
    <row r="15" spans="1:6" ht="27.95" customHeight="1">
      <c r="A15" s="21" t="s">
        <v>55</v>
      </c>
      <c r="B15" s="40">
        <v>66</v>
      </c>
      <c r="C15" s="40">
        <v>3</v>
      </c>
      <c r="D15" s="40">
        <v>2</v>
      </c>
      <c r="E15" s="40">
        <v>0</v>
      </c>
      <c r="F15" s="133">
        <f t="shared" si="0"/>
        <v>71</v>
      </c>
    </row>
    <row r="16" spans="1:6" ht="27.95" customHeight="1">
      <c r="A16" s="21" t="s">
        <v>56</v>
      </c>
      <c r="B16" s="40">
        <v>68</v>
      </c>
      <c r="C16" s="40">
        <v>2</v>
      </c>
      <c r="D16" s="40">
        <v>2</v>
      </c>
      <c r="E16" s="40">
        <v>1</v>
      </c>
      <c r="F16" s="133">
        <f t="shared" si="0"/>
        <v>73</v>
      </c>
    </row>
    <row r="17" spans="1:8" ht="27.95" customHeight="1">
      <c r="A17" s="21" t="s">
        <v>57</v>
      </c>
      <c r="B17" s="40">
        <v>52</v>
      </c>
      <c r="C17" s="40">
        <v>0</v>
      </c>
      <c r="D17" s="40">
        <v>0</v>
      </c>
      <c r="E17" s="40">
        <v>0</v>
      </c>
      <c r="F17" s="133">
        <f t="shared" si="0"/>
        <v>52</v>
      </c>
    </row>
    <row r="18" spans="1:8" ht="27.95" customHeight="1">
      <c r="A18" s="21" t="s">
        <v>58</v>
      </c>
      <c r="B18" s="40">
        <v>47</v>
      </c>
      <c r="C18" s="40">
        <v>1</v>
      </c>
      <c r="D18" s="40">
        <v>2</v>
      </c>
      <c r="E18" s="40">
        <v>0</v>
      </c>
      <c r="F18" s="133">
        <f t="shared" si="0"/>
        <v>50</v>
      </c>
    </row>
    <row r="19" spans="1:8" ht="27.95" customHeight="1">
      <c r="A19" s="21" t="s">
        <v>59</v>
      </c>
      <c r="B19" s="40">
        <v>36</v>
      </c>
      <c r="C19" s="40">
        <v>0</v>
      </c>
      <c r="D19" s="40">
        <v>0</v>
      </c>
      <c r="E19" s="40">
        <v>0</v>
      </c>
      <c r="F19" s="133">
        <f t="shared" si="0"/>
        <v>36</v>
      </c>
    </row>
    <row r="20" spans="1:8" ht="27.95" customHeight="1">
      <c r="A20" s="21" t="s">
        <v>60</v>
      </c>
      <c r="B20" s="40">
        <v>25</v>
      </c>
      <c r="C20" s="40">
        <v>3</v>
      </c>
      <c r="D20" s="40">
        <v>0</v>
      </c>
      <c r="E20" s="40">
        <v>0</v>
      </c>
      <c r="F20" s="40">
        <f t="shared" si="0"/>
        <v>28</v>
      </c>
    </row>
    <row r="21" spans="1:8" ht="27.95" customHeight="1">
      <c r="A21" s="21" t="s">
        <v>61</v>
      </c>
      <c r="B21" s="40">
        <v>20</v>
      </c>
      <c r="C21" s="40">
        <v>0</v>
      </c>
      <c r="D21" s="40">
        <v>0</v>
      </c>
      <c r="E21" s="40">
        <v>0</v>
      </c>
      <c r="F21" s="40">
        <f t="shared" si="0"/>
        <v>20</v>
      </c>
    </row>
    <row r="22" spans="1:8" ht="27.95" customHeight="1">
      <c r="A22" s="21" t="s">
        <v>62</v>
      </c>
      <c r="B22" s="40">
        <v>4</v>
      </c>
      <c r="C22" s="40">
        <v>0</v>
      </c>
      <c r="D22" s="40">
        <v>1</v>
      </c>
      <c r="E22" s="40">
        <v>0</v>
      </c>
      <c r="F22" s="40">
        <f t="shared" si="0"/>
        <v>5</v>
      </c>
    </row>
    <row r="23" spans="1:8" ht="27.95" customHeight="1">
      <c r="A23" s="21" t="s">
        <v>63</v>
      </c>
      <c r="B23" s="40">
        <v>3</v>
      </c>
      <c r="C23" s="40">
        <v>1</v>
      </c>
      <c r="D23" s="40">
        <v>1</v>
      </c>
      <c r="E23" s="40">
        <v>0</v>
      </c>
      <c r="F23" s="40">
        <f t="shared" si="0"/>
        <v>5</v>
      </c>
    </row>
    <row r="24" spans="1:8" ht="27.95" customHeight="1">
      <c r="A24" s="21" t="s">
        <v>64</v>
      </c>
      <c r="B24" s="40">
        <v>2</v>
      </c>
      <c r="C24" s="40">
        <v>0</v>
      </c>
      <c r="D24" s="40">
        <v>0</v>
      </c>
      <c r="E24" s="40">
        <v>0</v>
      </c>
      <c r="F24" s="40">
        <f t="shared" si="0"/>
        <v>2</v>
      </c>
    </row>
    <row r="25" spans="1:8" ht="27.95" customHeight="1">
      <c r="A25" s="21" t="s">
        <v>65</v>
      </c>
      <c r="B25" s="40">
        <v>1</v>
      </c>
      <c r="C25" s="40">
        <v>0</v>
      </c>
      <c r="D25" s="40">
        <v>0</v>
      </c>
      <c r="E25" s="40">
        <v>0</v>
      </c>
      <c r="F25" s="40">
        <f t="shared" si="0"/>
        <v>1</v>
      </c>
    </row>
    <row r="26" spans="1:8" ht="27.95" customHeight="1">
      <c r="A26" s="21" t="s">
        <v>66</v>
      </c>
      <c r="B26" s="40">
        <v>1</v>
      </c>
      <c r="C26" s="40">
        <v>0</v>
      </c>
      <c r="D26" s="40">
        <v>0</v>
      </c>
      <c r="E26" s="40">
        <v>0</v>
      </c>
      <c r="F26" s="40">
        <f t="shared" si="0"/>
        <v>1</v>
      </c>
    </row>
    <row r="27" spans="1:8" ht="27.95" customHeight="1">
      <c r="A27" s="21" t="s">
        <v>67</v>
      </c>
      <c r="B27" s="40">
        <v>0</v>
      </c>
      <c r="C27" s="40">
        <v>0</v>
      </c>
      <c r="D27" s="40">
        <v>0</v>
      </c>
      <c r="E27" s="40">
        <v>0</v>
      </c>
      <c r="F27" s="40">
        <f t="shared" si="0"/>
        <v>0</v>
      </c>
    </row>
    <row r="28" spans="1:8" ht="15" customHeight="1" thickBot="1">
      <c r="A28" s="22"/>
      <c r="B28" s="23"/>
      <c r="C28" s="23"/>
      <c r="D28" s="23"/>
      <c r="E28" s="23"/>
      <c r="F28" s="23"/>
    </row>
    <row r="29" spans="1:8" ht="35.25" customHeight="1" thickBot="1">
      <c r="A29" s="213" t="s">
        <v>112</v>
      </c>
      <c r="B29" s="214">
        <f>SUM(B12:B28)</f>
        <v>492</v>
      </c>
      <c r="C29" s="214">
        <f>SUM(C12:C28)</f>
        <v>14</v>
      </c>
      <c r="D29" s="214">
        <f>SUM(D12:D28)</f>
        <v>13</v>
      </c>
      <c r="E29" s="214">
        <f>SUM(E12:E28)</f>
        <v>1</v>
      </c>
      <c r="F29" s="215">
        <f>SUM(B29:E29)</f>
        <v>520</v>
      </c>
    </row>
    <row r="30" spans="1:8" ht="15" customHeight="1">
      <c r="A30" s="41"/>
      <c r="B30" s="42"/>
      <c r="C30" s="42"/>
      <c r="D30" s="42"/>
      <c r="E30" s="42"/>
      <c r="F30" s="42"/>
    </row>
    <row r="31" spans="1:8" ht="27.95" customHeight="1">
      <c r="A31" s="21" t="s">
        <v>68</v>
      </c>
      <c r="B31" s="40">
        <v>1</v>
      </c>
      <c r="C31" s="40">
        <v>0</v>
      </c>
      <c r="D31" s="40"/>
      <c r="E31" s="40"/>
      <c r="F31" s="40">
        <f>Tabla12[[#This Row],[CAIDA DE PERSONA]]+Tabla12[[#This Row],[VOLCADURAS]]+Tabla12[[#This Row],[ATROPELLOS]]+Tabla12[[#This Row],[CHOQUES]]</f>
        <v>1</v>
      </c>
    </row>
    <row r="32" spans="1:8" ht="27.95" customHeight="1">
      <c r="A32" s="21" t="s">
        <v>69</v>
      </c>
      <c r="B32" s="40">
        <v>1</v>
      </c>
      <c r="C32" s="40">
        <v>0</v>
      </c>
      <c r="D32" s="43"/>
      <c r="E32" s="40"/>
      <c r="F32" s="40">
        <f>Tabla12[[#This Row],[CAIDA DE PERSONA]]+Tabla12[[#This Row],[VOLCADURAS]]+Tabla12[[#This Row],[ATROPELLOS]]+Tabla12[[#This Row],[CHOQUES]]</f>
        <v>1</v>
      </c>
      <c r="H32" s="31"/>
    </row>
    <row r="33" spans="1:8" ht="27.95" customHeight="1">
      <c r="A33" s="21" t="s">
        <v>70</v>
      </c>
      <c r="B33" s="40">
        <v>1</v>
      </c>
      <c r="C33" s="40">
        <v>0</v>
      </c>
      <c r="D33" s="43"/>
      <c r="E33" s="40"/>
      <c r="F33" s="40">
        <f>Tabla12[[#This Row],[CAIDA DE PERSONA]]+Tabla12[[#This Row],[VOLCADURAS]]+Tabla12[[#This Row],[ATROPELLOS]]+Tabla12[[#This Row],[CHOQUES]]</f>
        <v>1</v>
      </c>
      <c r="H33" s="31"/>
    </row>
    <row r="34" spans="1:8" ht="27.95" customHeight="1">
      <c r="A34" s="21" t="s">
        <v>71</v>
      </c>
      <c r="B34" s="40">
        <v>4</v>
      </c>
      <c r="C34" s="40">
        <v>1</v>
      </c>
      <c r="D34" s="40"/>
      <c r="E34" s="40"/>
      <c r="F34" s="40">
        <f>Tabla12[[#This Row],[CAIDA DE PERSONA]]+Tabla12[[#This Row],[VOLCADURAS]]+Tabla12[[#This Row],[ATROPELLOS]]+Tabla12[[#This Row],[CHOQUES]]</f>
        <v>5</v>
      </c>
      <c r="H34" s="31"/>
    </row>
    <row r="35" spans="1:8" ht="15" customHeight="1" thickBot="1">
      <c r="A35" s="44"/>
      <c r="B35" s="23"/>
      <c r="C35" s="23"/>
      <c r="D35" s="23"/>
      <c r="E35" s="23"/>
      <c r="F35" s="23"/>
    </row>
    <row r="36" spans="1:8" ht="30.95" customHeight="1" thickBot="1">
      <c r="A36" s="213" t="s">
        <v>72</v>
      </c>
      <c r="B36" s="214">
        <f>SUM(B31:B35)</f>
        <v>7</v>
      </c>
      <c r="C36" s="214">
        <f>SUM(C31:C35)</f>
        <v>1</v>
      </c>
      <c r="D36" s="214">
        <f>SUM(D31:D35)</f>
        <v>0</v>
      </c>
      <c r="E36" s="214">
        <f>SUM(E31:E35)</f>
        <v>0</v>
      </c>
      <c r="F36" s="215">
        <f>SUM(B36:E36)</f>
        <v>8</v>
      </c>
      <c r="H36" s="45"/>
    </row>
    <row r="37" spans="1:8" ht="21.75" customHeight="1" thickBot="1">
      <c r="A37" s="27"/>
      <c r="B37" s="26"/>
      <c r="C37" s="26"/>
      <c r="D37" s="26"/>
      <c r="E37" s="26"/>
      <c r="F37" s="26"/>
    </row>
    <row r="38" spans="1:8" ht="30.95" customHeight="1" thickBot="1">
      <c r="A38" s="46" t="s">
        <v>73</v>
      </c>
      <c r="B38" s="47">
        <v>15</v>
      </c>
      <c r="C38" s="47">
        <v>0</v>
      </c>
      <c r="D38" s="48">
        <v>0</v>
      </c>
      <c r="E38" s="48">
        <v>0</v>
      </c>
      <c r="F38" s="49">
        <f>B38+C38+D38+E38</f>
        <v>15</v>
      </c>
    </row>
    <row r="39" spans="1:8" ht="30.95" customHeight="1">
      <c r="A39" s="216" t="s">
        <v>5</v>
      </c>
      <c r="B39" s="217">
        <f>B36+B29+B38</f>
        <v>514</v>
      </c>
      <c r="C39" s="217">
        <f>C38+C36+C29</f>
        <v>15</v>
      </c>
      <c r="D39" s="217">
        <f>D38+D36+D29</f>
        <v>13</v>
      </c>
      <c r="E39" s="217">
        <f>E38+E36+E29</f>
        <v>1</v>
      </c>
      <c r="F39" s="218">
        <f>B39+C39+D39+E39</f>
        <v>543</v>
      </c>
    </row>
    <row r="40" spans="1:8" ht="30.95" customHeight="1">
      <c r="A40" s="30"/>
      <c r="B40" s="31"/>
      <c r="C40" s="31"/>
      <c r="D40" s="31"/>
      <c r="E40" s="31"/>
      <c r="F40" s="31"/>
    </row>
    <row r="41" spans="1:8" ht="30.95" customHeight="1">
      <c r="A41" s="264" t="s">
        <v>115</v>
      </c>
      <c r="B41" s="264"/>
      <c r="C41" s="264"/>
      <c r="D41" s="264"/>
      <c r="E41" s="264"/>
      <c r="F41" s="264"/>
    </row>
    <row r="42" spans="1:8" ht="30.95" customHeight="1">
      <c r="A42" s="33"/>
      <c r="B42" s="33"/>
      <c r="C42" s="33"/>
      <c r="D42" s="33"/>
      <c r="E42" s="33"/>
      <c r="F42" s="33"/>
    </row>
    <row r="43" spans="1:8" ht="30.95" customHeight="1">
      <c r="A43" s="33"/>
      <c r="B43" s="33"/>
      <c r="C43" s="33"/>
      <c r="D43" s="33"/>
      <c r="E43" s="33"/>
      <c r="F43" s="33"/>
    </row>
    <row r="44" spans="1:8" ht="30.95" customHeight="1">
      <c r="A44" s="34"/>
      <c r="B44" s="34"/>
      <c r="C44" s="34"/>
      <c r="D44" s="34"/>
      <c r="E44" s="34"/>
      <c r="F44" s="34"/>
    </row>
    <row r="45" spans="1:8" ht="30.95" customHeight="1">
      <c r="A45" s="35"/>
      <c r="B45" s="35"/>
      <c r="C45" s="35"/>
      <c r="D45" s="35"/>
      <c r="E45" s="35"/>
      <c r="F45" s="35"/>
    </row>
    <row r="46" spans="1:8" ht="30.95" customHeight="1">
      <c r="A46" s="36"/>
      <c r="B46" s="36"/>
      <c r="C46" s="36"/>
      <c r="D46" s="36"/>
      <c r="E46" s="36"/>
      <c r="F46" s="36"/>
    </row>
    <row r="47" spans="1:8" ht="30.95" customHeight="1">
      <c r="A47" s="30"/>
      <c r="B47" s="31"/>
      <c r="C47" s="31"/>
      <c r="D47" s="31"/>
      <c r="E47" s="31"/>
      <c r="F47" s="31"/>
    </row>
    <row r="48" spans="1:8" ht="30.95" customHeight="1">
      <c r="A48" s="30"/>
      <c r="B48" s="31"/>
      <c r="C48" s="31"/>
      <c r="D48" s="31"/>
      <c r="E48" s="31"/>
      <c r="F48" s="31"/>
    </row>
    <row r="49" spans="1:6" ht="30.95" customHeight="1">
      <c r="A49" s="30"/>
      <c r="B49" s="31"/>
      <c r="C49" s="31"/>
      <c r="D49" s="31"/>
      <c r="E49" s="31"/>
      <c r="F49" s="31"/>
    </row>
    <row r="50" spans="1:6" ht="30.95" customHeight="1">
      <c r="A50" s="30"/>
      <c r="B50" s="31"/>
      <c r="C50" s="31"/>
      <c r="D50" s="31"/>
      <c r="E50" s="31"/>
      <c r="F50" s="31"/>
    </row>
    <row r="51" spans="1:6" ht="30.95" customHeight="1">
      <c r="A51" s="30"/>
      <c r="B51" s="31"/>
      <c r="C51" s="31"/>
      <c r="D51" s="31"/>
      <c r="E51" s="31"/>
      <c r="F51" s="31"/>
    </row>
    <row r="52" spans="1:6" ht="30.95" customHeight="1">
      <c r="A52" s="37"/>
      <c r="B52" s="29"/>
      <c r="C52" s="29"/>
      <c r="D52" s="29"/>
      <c r="E52" s="29"/>
      <c r="F52" s="29"/>
    </row>
    <row r="53" spans="1:6" ht="30.95" customHeight="1">
      <c r="A53" s="30"/>
      <c r="B53" s="31"/>
      <c r="C53" s="31"/>
      <c r="D53" s="31"/>
      <c r="E53" s="31"/>
      <c r="F53" s="31"/>
    </row>
    <row r="54" spans="1:6" ht="30.95" customHeight="1">
      <c r="A54" s="30"/>
      <c r="B54" s="31"/>
      <c r="C54" s="31"/>
      <c r="D54" s="31"/>
      <c r="E54" s="31"/>
      <c r="F54" s="31"/>
    </row>
    <row r="55" spans="1:6" ht="30.95" customHeight="1">
      <c r="A55" s="32"/>
      <c r="B55" s="31"/>
      <c r="C55" s="31"/>
      <c r="D55" s="31"/>
      <c r="E55" s="31"/>
      <c r="F55" s="31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view="pageLayout" topLeftCell="A46" zoomScaleNormal="100" workbookViewId="0">
      <selection activeCell="F5" sqref="F5"/>
    </sheetView>
  </sheetViews>
  <sheetFormatPr baseColWidth="10" defaultColWidth="11.42578125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/>
    <row r="9" spans="2:7" ht="30" customHeight="1" thickBot="1">
      <c r="B9" s="261" t="s">
        <v>151</v>
      </c>
      <c r="C9" s="265"/>
      <c r="D9" s="265"/>
      <c r="E9" s="265"/>
      <c r="F9" s="265"/>
      <c r="G9" s="266"/>
    </row>
    <row r="10" spans="2:7">
      <c r="B10" s="57"/>
      <c r="C10" s="57"/>
      <c r="D10" s="57"/>
      <c r="E10" s="57"/>
      <c r="F10" s="57"/>
      <c r="G10" s="57"/>
    </row>
    <row r="11" spans="2:7" ht="30" customHeight="1">
      <c r="B11" s="58" t="s">
        <v>24</v>
      </c>
      <c r="C11" s="58" t="s">
        <v>1</v>
      </c>
      <c r="D11" s="58" t="s">
        <v>2</v>
      </c>
      <c r="E11" s="58" t="s">
        <v>3</v>
      </c>
      <c r="F11" s="58" t="s">
        <v>25</v>
      </c>
      <c r="G11" s="59" t="s">
        <v>16</v>
      </c>
    </row>
    <row r="12" spans="2:7" ht="27.95" customHeight="1">
      <c r="B12" s="60" t="s">
        <v>26</v>
      </c>
      <c r="C12" s="56">
        <v>5</v>
      </c>
      <c r="D12" s="56">
        <v>1</v>
      </c>
      <c r="E12" s="56">
        <v>0</v>
      </c>
      <c r="F12" s="56">
        <v>0</v>
      </c>
      <c r="G12" s="137">
        <f t="shared" ref="G12:G35" si="0">SUM(C12:F12)</f>
        <v>6</v>
      </c>
    </row>
    <row r="13" spans="2:7" ht="27.95" customHeight="1">
      <c r="B13" s="60" t="s">
        <v>27</v>
      </c>
      <c r="C13" s="56">
        <v>7</v>
      </c>
      <c r="D13" s="56">
        <v>0</v>
      </c>
      <c r="E13" s="56">
        <v>0</v>
      </c>
      <c r="F13" s="56">
        <v>0</v>
      </c>
      <c r="G13" s="137">
        <f t="shared" si="0"/>
        <v>7</v>
      </c>
    </row>
    <row r="14" spans="2:7" ht="27.95" customHeight="1">
      <c r="B14" s="60" t="s">
        <v>28</v>
      </c>
      <c r="C14" s="56">
        <v>5</v>
      </c>
      <c r="D14" s="56">
        <v>0</v>
      </c>
      <c r="E14" s="56">
        <v>1</v>
      </c>
      <c r="F14" s="56">
        <v>0</v>
      </c>
      <c r="G14" s="137">
        <f t="shared" si="0"/>
        <v>6</v>
      </c>
    </row>
    <row r="15" spans="2:7" ht="27.95" customHeight="1">
      <c r="B15" s="60" t="s">
        <v>29</v>
      </c>
      <c r="C15" s="56">
        <v>2</v>
      </c>
      <c r="D15" s="56">
        <v>0</v>
      </c>
      <c r="E15" s="56">
        <v>0</v>
      </c>
      <c r="F15" s="56">
        <v>0</v>
      </c>
      <c r="G15" s="137">
        <f t="shared" si="0"/>
        <v>2</v>
      </c>
    </row>
    <row r="16" spans="2:7" ht="27.95" customHeight="1">
      <c r="B16" s="60" t="s">
        <v>30</v>
      </c>
      <c r="C16" s="56">
        <v>2</v>
      </c>
      <c r="D16" s="56">
        <v>0</v>
      </c>
      <c r="E16" s="56">
        <v>1</v>
      </c>
      <c r="F16" s="56">
        <v>0</v>
      </c>
      <c r="G16" s="137">
        <f t="shared" si="0"/>
        <v>3</v>
      </c>
    </row>
    <row r="17" spans="2:7" ht="27.95" customHeight="1">
      <c r="B17" s="60" t="s">
        <v>31</v>
      </c>
      <c r="C17" s="56">
        <v>2</v>
      </c>
      <c r="D17" s="56">
        <v>0</v>
      </c>
      <c r="E17" s="56">
        <v>0</v>
      </c>
      <c r="F17" s="56">
        <v>0</v>
      </c>
      <c r="G17" s="137">
        <f t="shared" si="0"/>
        <v>2</v>
      </c>
    </row>
    <row r="18" spans="2:7" ht="27.95" customHeight="1">
      <c r="B18" s="60" t="s">
        <v>32</v>
      </c>
      <c r="C18" s="56">
        <v>1</v>
      </c>
      <c r="D18" s="56">
        <v>0</v>
      </c>
      <c r="E18" s="56">
        <v>0</v>
      </c>
      <c r="F18" s="56">
        <v>0</v>
      </c>
      <c r="G18" s="137">
        <f t="shared" si="0"/>
        <v>1</v>
      </c>
    </row>
    <row r="19" spans="2:7" ht="27.95" customHeight="1">
      <c r="B19" s="60" t="s">
        <v>33</v>
      </c>
      <c r="C19" s="56">
        <v>9</v>
      </c>
      <c r="D19" s="56">
        <v>0</v>
      </c>
      <c r="E19" s="56">
        <v>0</v>
      </c>
      <c r="F19" s="56">
        <v>0</v>
      </c>
      <c r="G19" s="137">
        <f t="shared" si="0"/>
        <v>9</v>
      </c>
    </row>
    <row r="20" spans="2:7" ht="27.95" customHeight="1">
      <c r="B20" s="60" t="s">
        <v>34</v>
      </c>
      <c r="C20" s="56">
        <v>22</v>
      </c>
      <c r="D20" s="56">
        <v>2</v>
      </c>
      <c r="E20" s="56">
        <v>0</v>
      </c>
      <c r="F20" s="56">
        <v>0</v>
      </c>
      <c r="G20" s="137">
        <f t="shared" si="0"/>
        <v>24</v>
      </c>
    </row>
    <row r="21" spans="2:7" ht="27.95" customHeight="1">
      <c r="B21" s="60" t="s">
        <v>35</v>
      </c>
      <c r="C21" s="56">
        <v>16</v>
      </c>
      <c r="D21" s="56">
        <v>3</v>
      </c>
      <c r="E21" s="56">
        <v>0</v>
      </c>
      <c r="F21" s="56">
        <v>0</v>
      </c>
      <c r="G21" s="137">
        <f t="shared" si="0"/>
        <v>19</v>
      </c>
    </row>
    <row r="22" spans="2:7" ht="27.95" customHeight="1">
      <c r="B22" s="60" t="s">
        <v>36</v>
      </c>
      <c r="C22" s="56">
        <v>19</v>
      </c>
      <c r="D22" s="56">
        <v>2</v>
      </c>
      <c r="E22" s="56">
        <v>0</v>
      </c>
      <c r="F22" s="56">
        <v>0</v>
      </c>
      <c r="G22" s="134">
        <f t="shared" si="0"/>
        <v>21</v>
      </c>
    </row>
    <row r="23" spans="2:7" ht="27.95" customHeight="1">
      <c r="B23" s="60" t="s">
        <v>37</v>
      </c>
      <c r="C23" s="56">
        <v>11</v>
      </c>
      <c r="D23" s="56">
        <v>1</v>
      </c>
      <c r="E23" s="56">
        <v>0</v>
      </c>
      <c r="F23" s="56">
        <v>0</v>
      </c>
      <c r="G23" s="134">
        <f t="shared" si="0"/>
        <v>12</v>
      </c>
    </row>
    <row r="24" spans="2:7" ht="27.95" customHeight="1">
      <c r="B24" s="60" t="s">
        <v>38</v>
      </c>
      <c r="C24" s="56">
        <v>15</v>
      </c>
      <c r="D24" s="56">
        <v>0</v>
      </c>
      <c r="E24" s="56">
        <v>0</v>
      </c>
      <c r="F24" s="56">
        <v>0</v>
      </c>
      <c r="G24" s="134">
        <f t="shared" si="0"/>
        <v>15</v>
      </c>
    </row>
    <row r="25" spans="2:7" ht="27.95" customHeight="1">
      <c r="B25" s="60" t="s">
        <v>39</v>
      </c>
      <c r="C25" s="56">
        <v>24</v>
      </c>
      <c r="D25" s="56">
        <v>1</v>
      </c>
      <c r="E25" s="56">
        <v>1</v>
      </c>
      <c r="F25" s="56">
        <v>1</v>
      </c>
      <c r="G25" s="134">
        <f t="shared" si="0"/>
        <v>27</v>
      </c>
    </row>
    <row r="26" spans="2:7" ht="27.95" customHeight="1">
      <c r="B26" s="60" t="s">
        <v>40</v>
      </c>
      <c r="C26" s="56">
        <v>19</v>
      </c>
      <c r="D26" s="56">
        <v>0</v>
      </c>
      <c r="E26" s="56">
        <v>0</v>
      </c>
      <c r="F26" s="56">
        <v>0</v>
      </c>
      <c r="G26" s="134">
        <f t="shared" si="0"/>
        <v>19</v>
      </c>
    </row>
    <row r="27" spans="2:7" ht="27.95" customHeight="1">
      <c r="B27" s="60" t="s">
        <v>41</v>
      </c>
      <c r="C27" s="56">
        <v>9</v>
      </c>
      <c r="D27" s="56">
        <v>0</v>
      </c>
      <c r="E27" s="56">
        <v>0</v>
      </c>
      <c r="F27" s="56">
        <v>0</v>
      </c>
      <c r="G27" s="134">
        <f t="shared" si="0"/>
        <v>9</v>
      </c>
    </row>
    <row r="28" spans="2:7" ht="27.95" customHeight="1">
      <c r="B28" s="60" t="s">
        <v>42</v>
      </c>
      <c r="C28" s="56">
        <v>23</v>
      </c>
      <c r="D28" s="56">
        <v>0</v>
      </c>
      <c r="E28" s="56">
        <v>1</v>
      </c>
      <c r="F28" s="56">
        <v>0</v>
      </c>
      <c r="G28" s="134">
        <f t="shared" si="0"/>
        <v>24</v>
      </c>
    </row>
    <row r="29" spans="2:7" ht="27.95" customHeight="1">
      <c r="B29" s="60" t="s">
        <v>43</v>
      </c>
      <c r="C29" s="56">
        <v>14</v>
      </c>
      <c r="D29" s="56">
        <v>1</v>
      </c>
      <c r="E29" s="56">
        <v>0</v>
      </c>
      <c r="F29" s="56">
        <v>0</v>
      </c>
      <c r="G29" s="134">
        <f t="shared" si="0"/>
        <v>15</v>
      </c>
    </row>
    <row r="30" spans="2:7" ht="27.95" customHeight="1">
      <c r="B30" s="60" t="s">
        <v>44</v>
      </c>
      <c r="C30" s="56">
        <v>14</v>
      </c>
      <c r="D30" s="56">
        <v>0</v>
      </c>
      <c r="E30" s="56">
        <v>1</v>
      </c>
      <c r="F30" s="56">
        <v>0</v>
      </c>
      <c r="G30" s="134">
        <f t="shared" si="0"/>
        <v>15</v>
      </c>
    </row>
    <row r="31" spans="2:7" ht="27.95" customHeight="1">
      <c r="B31" s="60" t="s">
        <v>45</v>
      </c>
      <c r="C31" s="56">
        <v>21</v>
      </c>
      <c r="D31" s="56">
        <v>1</v>
      </c>
      <c r="E31" s="56">
        <v>0</v>
      </c>
      <c r="F31" s="56">
        <v>0</v>
      </c>
      <c r="G31" s="137">
        <f t="shared" si="0"/>
        <v>22</v>
      </c>
    </row>
    <row r="32" spans="2:7" ht="27.95" customHeight="1">
      <c r="B32" s="60" t="s">
        <v>46</v>
      </c>
      <c r="C32" s="56">
        <v>12</v>
      </c>
      <c r="D32" s="56">
        <v>0</v>
      </c>
      <c r="E32" s="56">
        <v>2</v>
      </c>
      <c r="F32" s="56">
        <v>0</v>
      </c>
      <c r="G32" s="137">
        <f t="shared" si="0"/>
        <v>14</v>
      </c>
    </row>
    <row r="33" spans="2:7" ht="27.95" customHeight="1">
      <c r="B33" s="60" t="s">
        <v>47</v>
      </c>
      <c r="C33" s="56">
        <v>7</v>
      </c>
      <c r="D33" s="56">
        <v>0</v>
      </c>
      <c r="E33" s="56">
        <v>0</v>
      </c>
      <c r="F33" s="56">
        <v>0</v>
      </c>
      <c r="G33" s="137">
        <f t="shared" si="0"/>
        <v>7</v>
      </c>
    </row>
    <row r="34" spans="2:7" ht="27.95" customHeight="1">
      <c r="B34" s="60" t="s">
        <v>48</v>
      </c>
      <c r="C34" s="56">
        <v>9</v>
      </c>
      <c r="D34" s="56">
        <v>2</v>
      </c>
      <c r="E34" s="56">
        <v>0</v>
      </c>
      <c r="F34" s="56">
        <v>0</v>
      </c>
      <c r="G34" s="137">
        <f t="shared" si="0"/>
        <v>11</v>
      </c>
    </row>
    <row r="35" spans="2:7" ht="27.95" customHeight="1">
      <c r="B35" s="61" t="s">
        <v>49</v>
      </c>
      <c r="C35" s="56">
        <v>13</v>
      </c>
      <c r="D35" s="56">
        <v>1</v>
      </c>
      <c r="E35" s="56">
        <v>0</v>
      </c>
      <c r="F35" s="56">
        <v>0</v>
      </c>
      <c r="G35" s="137">
        <f t="shared" si="0"/>
        <v>14</v>
      </c>
    </row>
    <row r="36" spans="2:7" s="67" customFormat="1" ht="5.25" customHeight="1" thickBot="1">
      <c r="B36" s="53"/>
      <c r="C36" s="54"/>
      <c r="D36" s="54"/>
      <c r="E36" s="54"/>
      <c r="F36" s="54"/>
      <c r="G36" s="55" t="s">
        <v>50</v>
      </c>
    </row>
    <row r="37" spans="2:7" ht="27.95" customHeight="1" thickTop="1">
      <c r="B37" s="62" t="s">
        <v>5</v>
      </c>
      <c r="C37" s="63">
        <f>SUM(C12:C36)</f>
        <v>281</v>
      </c>
      <c r="D37" s="63">
        <f>SUM(D12:D36)</f>
        <v>15</v>
      </c>
      <c r="E37" s="63">
        <f>SUM(E12:E36)</f>
        <v>7</v>
      </c>
      <c r="F37" s="63">
        <f>SUM(F12:F35)</f>
        <v>1</v>
      </c>
      <c r="G37" s="64">
        <f>SUM(C37:F37)</f>
        <v>304</v>
      </c>
    </row>
    <row r="38" spans="2:7" ht="27.95" customHeight="1">
      <c r="B38" s="28"/>
      <c r="C38" s="29"/>
      <c r="D38" s="29"/>
      <c r="E38" s="29"/>
      <c r="F38" s="29"/>
      <c r="G38" s="31"/>
    </row>
    <row r="39" spans="2:7" ht="27.95" customHeight="1">
      <c r="B39" s="30"/>
      <c r="C39" s="31"/>
      <c r="D39" s="31"/>
      <c r="E39" s="31"/>
      <c r="F39" s="31"/>
      <c r="G39" s="31"/>
    </row>
    <row r="40" spans="2:7" ht="8.25" customHeight="1">
      <c r="B40" s="28"/>
      <c r="C40" s="28"/>
      <c r="D40" s="28"/>
      <c r="E40" s="29"/>
      <c r="F40" s="29"/>
      <c r="G40" s="31"/>
    </row>
    <row r="41" spans="2:7" ht="23.25" customHeight="1">
      <c r="B41" s="30"/>
      <c r="C41" s="31"/>
      <c r="D41" s="31"/>
      <c r="E41" s="31"/>
      <c r="F41" s="31"/>
      <c r="G41" s="31"/>
    </row>
    <row r="42" spans="2:7" ht="30.95" customHeight="1">
      <c r="B42" s="30"/>
      <c r="C42" s="31"/>
      <c r="D42" s="31"/>
      <c r="E42" s="31"/>
      <c r="F42" s="31"/>
      <c r="G42" s="31"/>
    </row>
    <row r="43" spans="2:7" ht="30.95" customHeight="1">
      <c r="B43" s="32"/>
      <c r="C43" s="31"/>
      <c r="D43" s="31"/>
      <c r="E43" s="31"/>
      <c r="F43" s="31"/>
      <c r="G43" s="31"/>
    </row>
    <row r="44" spans="2:7" ht="30.95" customHeight="1">
      <c r="B44" s="33"/>
      <c r="C44" s="33"/>
      <c r="D44" s="33"/>
      <c r="E44" s="33"/>
      <c r="F44" s="33"/>
      <c r="G44" s="31"/>
    </row>
    <row r="45" spans="2:7" ht="30.95" customHeight="1">
      <c r="B45" s="33"/>
      <c r="C45" s="33"/>
      <c r="D45" s="33"/>
      <c r="E45" s="33"/>
      <c r="F45" s="33"/>
      <c r="G45" s="31"/>
    </row>
    <row r="46" spans="2:7" ht="30.95" customHeight="1">
      <c r="B46" s="34"/>
      <c r="C46" s="34"/>
      <c r="D46" s="34"/>
      <c r="E46" s="34"/>
      <c r="F46" s="34"/>
      <c r="G46" s="31"/>
    </row>
    <row r="47" spans="2:7" ht="30.95" customHeight="1">
      <c r="B47" s="35"/>
      <c r="C47" s="35"/>
      <c r="D47" s="35"/>
      <c r="E47" s="35"/>
      <c r="F47" s="35"/>
      <c r="G47" s="31"/>
    </row>
    <row r="48" spans="2:7" ht="30.95" customHeight="1">
      <c r="B48" s="36"/>
      <c r="C48" s="36"/>
      <c r="D48" s="36"/>
      <c r="E48" s="36"/>
      <c r="F48" s="36"/>
      <c r="G48" s="31"/>
    </row>
    <row r="49" spans="2:7" ht="30.95" customHeight="1">
      <c r="B49" s="30"/>
      <c r="C49" s="31"/>
      <c r="D49" s="31"/>
      <c r="E49" s="31"/>
      <c r="F49" s="31"/>
      <c r="G49" s="31"/>
    </row>
    <row r="50" spans="2:7" ht="30.95" customHeight="1">
      <c r="B50" s="30"/>
      <c r="C50" s="31"/>
      <c r="D50" s="31"/>
      <c r="E50" s="31"/>
      <c r="F50" s="31"/>
      <c r="G50" s="31"/>
    </row>
    <row r="51" spans="2:7" ht="30.95" customHeight="1">
      <c r="B51" s="30"/>
      <c r="C51" s="31"/>
      <c r="D51" s="31"/>
      <c r="E51" s="31"/>
      <c r="F51" s="31"/>
      <c r="G51" s="31"/>
    </row>
    <row r="52" spans="2:7" ht="30.95" customHeight="1">
      <c r="B52" s="30"/>
      <c r="C52" s="31"/>
      <c r="D52" s="31"/>
      <c r="E52" s="31"/>
      <c r="F52" s="31"/>
      <c r="G52" s="31"/>
    </row>
    <row r="53" spans="2:7" ht="30.95" customHeight="1">
      <c r="B53" s="30"/>
      <c r="C53" s="31"/>
      <c r="D53" s="31"/>
      <c r="E53" s="31"/>
      <c r="F53" s="31"/>
      <c r="G53" s="31"/>
    </row>
    <row r="54" spans="2:7" ht="30.95" customHeight="1">
      <c r="B54" s="37"/>
      <c r="C54" s="29"/>
      <c r="D54" s="29"/>
      <c r="E54" s="29"/>
      <c r="F54" s="29"/>
      <c r="G54" s="31"/>
    </row>
    <row r="55" spans="2:7" ht="30.95" customHeight="1">
      <c r="B55" s="30"/>
      <c r="C55" s="31"/>
      <c r="D55" s="31"/>
      <c r="E55" s="31"/>
      <c r="F55" s="31"/>
      <c r="G55" s="31"/>
    </row>
    <row r="56" spans="2:7" ht="30.95" customHeight="1">
      <c r="B56" s="30"/>
      <c r="C56" s="31"/>
      <c r="D56" s="31"/>
      <c r="E56" s="31"/>
      <c r="F56" s="31"/>
      <c r="G56" s="31"/>
    </row>
    <row r="57" spans="2:7" ht="30.95" customHeight="1">
      <c r="B57" s="32"/>
      <c r="C57" s="31"/>
      <c r="D57" s="31"/>
      <c r="E57" s="31"/>
      <c r="F57" s="31"/>
      <c r="G57" s="31"/>
    </row>
    <row r="58" spans="2:7" ht="15">
      <c r="B58" s="65"/>
      <c r="C58" s="65"/>
      <c r="D58" s="65"/>
      <c r="E58" s="65"/>
      <c r="F58" s="65"/>
      <c r="G58" s="31"/>
    </row>
    <row r="59" spans="2:7" ht="15">
      <c r="B59" s="65"/>
      <c r="C59" s="65"/>
      <c r="D59" s="65"/>
      <c r="E59" s="65"/>
      <c r="F59" s="65"/>
      <c r="G59" s="31"/>
    </row>
    <row r="60" spans="2:7" ht="15">
      <c r="B60" s="65"/>
      <c r="C60" s="65"/>
      <c r="D60" s="65"/>
      <c r="E60" s="65"/>
      <c r="F60" s="65"/>
      <c r="G60" s="31"/>
    </row>
    <row r="61" spans="2:7" ht="15">
      <c r="B61" s="65"/>
      <c r="C61" s="65"/>
      <c r="D61" s="65"/>
      <c r="E61" s="65"/>
      <c r="F61" s="65"/>
      <c r="G61" s="31"/>
    </row>
    <row r="62" spans="2:7" ht="15">
      <c r="B62" s="65"/>
      <c r="C62" s="65"/>
      <c r="D62" s="65"/>
      <c r="E62" s="65"/>
      <c r="F62" s="65"/>
      <c r="G62" s="31"/>
    </row>
    <row r="63" spans="2:7" ht="15">
      <c r="B63" s="65"/>
      <c r="C63" s="65"/>
      <c r="D63" s="65"/>
      <c r="E63" s="65"/>
      <c r="F63" s="65"/>
      <c r="G63" s="31"/>
    </row>
    <row r="64" spans="2:7" ht="15">
      <c r="B64" s="65"/>
      <c r="C64" s="65"/>
      <c r="D64" s="65"/>
      <c r="E64" s="65"/>
      <c r="F64" s="65"/>
      <c r="G64" s="31"/>
    </row>
    <row r="65" spans="2:7" ht="15">
      <c r="B65" s="65"/>
      <c r="C65" s="65"/>
      <c r="D65" s="65"/>
      <c r="E65" s="65"/>
      <c r="F65" s="65"/>
      <c r="G65" s="31"/>
    </row>
    <row r="66" spans="2:7" ht="15">
      <c r="B66" s="65"/>
      <c r="C66" s="65"/>
      <c r="D66" s="65"/>
      <c r="E66" s="65"/>
      <c r="F66" s="65"/>
      <c r="G66" s="31"/>
    </row>
    <row r="67" spans="2:7" ht="15">
      <c r="B67" s="65"/>
      <c r="C67" s="65"/>
      <c r="D67" s="65"/>
      <c r="E67" s="65"/>
      <c r="F67" s="65"/>
      <c r="G67" s="31"/>
    </row>
    <row r="68" spans="2:7" ht="15">
      <c r="B68" s="65"/>
      <c r="C68" s="65"/>
      <c r="D68" s="65"/>
      <c r="E68" s="65"/>
      <c r="F68" s="65"/>
      <c r="G68" s="31"/>
    </row>
    <row r="69" spans="2:7" ht="15">
      <c r="B69" s="65"/>
      <c r="C69" s="65"/>
      <c r="D69" s="65"/>
      <c r="E69" s="65"/>
      <c r="F69" s="65"/>
      <c r="G69" s="31"/>
    </row>
    <row r="70" spans="2:7" ht="15">
      <c r="B70" s="65"/>
      <c r="C70" s="65"/>
      <c r="D70" s="65"/>
      <c r="E70" s="65"/>
      <c r="F70" s="65"/>
      <c r="G70" s="31"/>
    </row>
    <row r="71" spans="2:7" ht="15">
      <c r="B71" s="65"/>
      <c r="C71" s="65"/>
      <c r="D71" s="65"/>
      <c r="E71" s="65"/>
      <c r="F71" s="65"/>
      <c r="G71" s="31"/>
    </row>
    <row r="72" spans="2:7" ht="15">
      <c r="B72" s="65"/>
      <c r="C72" s="65"/>
      <c r="D72" s="65"/>
      <c r="E72" s="65"/>
      <c r="F72" s="65"/>
      <c r="G72" s="31"/>
    </row>
    <row r="73" spans="2:7" ht="15">
      <c r="B73" s="65"/>
      <c r="C73" s="65"/>
      <c r="D73" s="65"/>
      <c r="E73" s="65"/>
      <c r="F73" s="65"/>
      <c r="G73" s="31"/>
    </row>
    <row r="74" spans="2:7" ht="15">
      <c r="B74" s="65"/>
      <c r="C74" s="65"/>
      <c r="D74" s="65"/>
      <c r="E74" s="65"/>
      <c r="F74" s="65"/>
      <c r="G74" s="31"/>
    </row>
    <row r="75" spans="2:7" ht="15">
      <c r="B75" s="65"/>
      <c r="C75" s="65"/>
      <c r="D75" s="65"/>
      <c r="E75" s="65"/>
      <c r="F75" s="65"/>
      <c r="G75" s="31"/>
    </row>
    <row r="76" spans="2:7" ht="15">
      <c r="B76" s="65"/>
      <c r="C76" s="65"/>
      <c r="D76" s="65"/>
      <c r="E76" s="65"/>
      <c r="F76" s="65"/>
      <c r="G76" s="31"/>
    </row>
    <row r="77" spans="2:7" ht="15">
      <c r="B77" s="65"/>
      <c r="C77" s="65"/>
      <c r="D77" s="65"/>
      <c r="E77" s="65"/>
      <c r="F77" s="65"/>
      <c r="G77" s="31"/>
    </row>
    <row r="78" spans="2:7" ht="15">
      <c r="B78" s="65"/>
      <c r="C78" s="65"/>
      <c r="D78" s="65"/>
      <c r="E78" s="65"/>
      <c r="F78" s="65"/>
      <c r="G78" s="31"/>
    </row>
    <row r="79" spans="2:7" ht="15">
      <c r="B79" s="65"/>
      <c r="C79" s="65"/>
      <c r="D79" s="65"/>
      <c r="E79" s="65"/>
      <c r="F79" s="65"/>
      <c r="G79" s="31"/>
    </row>
    <row r="80" spans="2:7" ht="15">
      <c r="B80" s="65"/>
      <c r="C80" s="65"/>
      <c r="D80" s="65"/>
      <c r="E80" s="65"/>
      <c r="F80" s="65"/>
      <c r="G80" s="31"/>
    </row>
    <row r="81" spans="2:7" ht="15">
      <c r="B81" s="65"/>
      <c r="C81" s="65"/>
      <c r="D81" s="65"/>
      <c r="E81" s="65"/>
      <c r="F81" s="65"/>
      <c r="G81" s="31"/>
    </row>
    <row r="82" spans="2:7" ht="15">
      <c r="B82" s="65"/>
      <c r="C82" s="65"/>
      <c r="D82" s="65"/>
      <c r="E82" s="65"/>
      <c r="F82" s="65"/>
      <c r="G82" s="31"/>
    </row>
    <row r="83" spans="2:7" ht="15">
      <c r="B83" s="65"/>
      <c r="C83" s="65"/>
      <c r="D83" s="65"/>
      <c r="E83" s="65"/>
      <c r="F83" s="65"/>
      <c r="G83" s="31"/>
    </row>
    <row r="84" spans="2:7" ht="15">
      <c r="B84" s="65"/>
      <c r="C84" s="65"/>
      <c r="D84" s="65"/>
      <c r="E84" s="65"/>
      <c r="F84" s="65"/>
      <c r="G84" s="31"/>
    </row>
    <row r="85" spans="2:7" ht="15">
      <c r="B85" s="65"/>
      <c r="C85" s="65"/>
      <c r="D85" s="65"/>
      <c r="E85" s="65"/>
      <c r="F85" s="65"/>
      <c r="G85" s="31"/>
    </row>
    <row r="86" spans="2:7" ht="15.75">
      <c r="B86" s="65"/>
      <c r="C86" s="65"/>
      <c r="D86" s="65"/>
      <c r="E86" s="65"/>
      <c r="F86" s="65"/>
      <c r="G86" s="66"/>
    </row>
    <row r="87" spans="2:7" ht="15.75">
      <c r="B87" s="65"/>
      <c r="C87" s="65"/>
      <c r="D87" s="65"/>
      <c r="E87" s="65"/>
      <c r="F87" s="65"/>
      <c r="G87" s="29"/>
    </row>
    <row r="88" spans="2:7" ht="15">
      <c r="B88" s="65"/>
      <c r="C88" s="65"/>
      <c r="D88" s="65"/>
      <c r="E88" s="65"/>
      <c r="F88" s="65"/>
      <c r="G88" s="31"/>
    </row>
    <row r="89" spans="2:7" ht="15.75">
      <c r="B89" s="65"/>
      <c r="C89" s="65"/>
      <c r="D89" s="65"/>
      <c r="E89" s="65"/>
      <c r="F89" s="65"/>
      <c r="G89" s="29"/>
    </row>
    <row r="90" spans="2:7" ht="15">
      <c r="B90" s="65"/>
      <c r="C90" s="65"/>
      <c r="D90" s="65"/>
      <c r="E90" s="65"/>
      <c r="F90" s="65"/>
      <c r="G90" s="31"/>
    </row>
    <row r="91" spans="2:7" ht="15">
      <c r="B91" s="65"/>
      <c r="C91" s="65"/>
      <c r="D91" s="65"/>
      <c r="E91" s="65"/>
      <c r="F91" s="65"/>
      <c r="G91" s="31"/>
    </row>
    <row r="92" spans="2:7" ht="15">
      <c r="B92" s="65"/>
      <c r="C92" s="65"/>
      <c r="D92" s="65"/>
      <c r="E92" s="65"/>
      <c r="F92" s="65"/>
      <c r="G92" s="31"/>
    </row>
    <row r="93" spans="2:7">
      <c r="B93" s="65"/>
      <c r="C93" s="65"/>
      <c r="D93" s="65"/>
      <c r="E93" s="65"/>
      <c r="F93" s="65"/>
      <c r="G93" s="33"/>
    </row>
    <row r="94" spans="2:7">
      <c r="B94" s="65"/>
      <c r="C94" s="65"/>
      <c r="D94" s="65"/>
      <c r="E94" s="65"/>
      <c r="F94" s="65"/>
      <c r="G94" s="33"/>
    </row>
    <row r="95" spans="2:7" ht="15.75">
      <c r="B95" s="65"/>
      <c r="C95" s="65"/>
      <c r="D95" s="65"/>
      <c r="E95" s="65"/>
      <c r="F95" s="65"/>
      <c r="G95" s="34"/>
    </row>
    <row r="96" spans="2:7">
      <c r="B96" s="65"/>
      <c r="C96" s="65"/>
      <c r="D96" s="65"/>
      <c r="E96" s="65"/>
      <c r="F96" s="65"/>
      <c r="G96" s="35"/>
    </row>
    <row r="97" spans="2:7" ht="15">
      <c r="B97" s="65"/>
      <c r="C97" s="65"/>
      <c r="D97" s="65"/>
      <c r="E97" s="65"/>
      <c r="F97" s="65"/>
      <c r="G97" s="36"/>
    </row>
    <row r="98" spans="2:7" ht="15">
      <c r="B98" s="65"/>
      <c r="C98" s="65"/>
      <c r="D98" s="65"/>
      <c r="E98" s="65"/>
      <c r="F98" s="65"/>
      <c r="G98" s="31"/>
    </row>
    <row r="99" spans="2:7" ht="15">
      <c r="G99" s="31"/>
    </row>
    <row r="100" spans="2:7" ht="15">
      <c r="G100" s="31"/>
    </row>
    <row r="101" spans="2:7" ht="15">
      <c r="G101" s="31"/>
    </row>
    <row r="102" spans="2:7" ht="15">
      <c r="G102" s="31"/>
    </row>
    <row r="103" spans="2:7" ht="15.75">
      <c r="G103" s="29"/>
    </row>
    <row r="104" spans="2:7" ht="15">
      <c r="G104" s="31"/>
    </row>
    <row r="105" spans="2:7" ht="15">
      <c r="G105" s="31"/>
    </row>
    <row r="106" spans="2:7" ht="15">
      <c r="G106" s="31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view="pageLayout" topLeftCell="A19" zoomScaleNormal="100" workbookViewId="0">
      <selection activeCell="E2" sqref="E2"/>
    </sheetView>
  </sheetViews>
  <sheetFormatPr baseColWidth="10" defaultColWidth="11.42578125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/>
    <row r="9" spans="2:7" ht="30" customHeight="1" thickBot="1">
      <c r="B9" s="261" t="s">
        <v>153</v>
      </c>
      <c r="C9" s="265"/>
      <c r="D9" s="265"/>
      <c r="E9" s="265"/>
      <c r="F9" s="265"/>
      <c r="G9" s="266"/>
    </row>
    <row r="10" spans="2:7">
      <c r="B10" s="57"/>
      <c r="C10" s="57"/>
      <c r="D10" s="57"/>
      <c r="E10" s="57"/>
      <c r="F10" s="57"/>
      <c r="G10" s="57"/>
    </row>
    <row r="11" spans="2:7" ht="40.5" customHeight="1">
      <c r="B11" s="100" t="s">
        <v>24</v>
      </c>
      <c r="C11" s="100" t="s">
        <v>107</v>
      </c>
    </row>
    <row r="12" spans="2:7" ht="27.95" customHeight="1">
      <c r="B12" s="60" t="s">
        <v>26</v>
      </c>
      <c r="C12" s="56">
        <v>2</v>
      </c>
    </row>
    <row r="13" spans="2:7" ht="27.95" customHeight="1">
      <c r="B13" s="60" t="s">
        <v>27</v>
      </c>
      <c r="C13" s="56">
        <v>6</v>
      </c>
    </row>
    <row r="14" spans="2:7" ht="27.95" customHeight="1">
      <c r="B14" s="60" t="s">
        <v>28</v>
      </c>
      <c r="C14" s="135">
        <v>4</v>
      </c>
    </row>
    <row r="15" spans="2:7" ht="27.95" customHeight="1">
      <c r="B15" s="60" t="s">
        <v>29</v>
      </c>
      <c r="C15" s="135">
        <v>1</v>
      </c>
    </row>
    <row r="16" spans="2:7" ht="27.95" customHeight="1">
      <c r="B16" s="60" t="s">
        <v>30</v>
      </c>
      <c r="C16" s="56">
        <v>1</v>
      </c>
    </row>
    <row r="17" spans="2:3" ht="27.95" customHeight="1">
      <c r="B17" s="60" t="s">
        <v>31</v>
      </c>
      <c r="C17" s="56">
        <v>1</v>
      </c>
    </row>
    <row r="18" spans="2:3" ht="27.95" customHeight="1">
      <c r="B18" s="60" t="s">
        <v>32</v>
      </c>
      <c r="C18" s="56">
        <v>1</v>
      </c>
    </row>
    <row r="19" spans="2:3" ht="27.95" customHeight="1">
      <c r="B19" s="60" t="s">
        <v>33</v>
      </c>
      <c r="C19" s="56">
        <v>0</v>
      </c>
    </row>
    <row r="20" spans="2:3" ht="27.95" customHeight="1">
      <c r="B20" s="60" t="s">
        <v>34</v>
      </c>
      <c r="C20" s="56">
        <v>0</v>
      </c>
    </row>
    <row r="21" spans="2:3" ht="27.95" customHeight="1">
      <c r="B21" s="60" t="s">
        <v>35</v>
      </c>
      <c r="C21" s="56">
        <v>0</v>
      </c>
    </row>
    <row r="22" spans="2:3" ht="27.95" customHeight="1">
      <c r="B22" s="60" t="s">
        <v>36</v>
      </c>
      <c r="C22" s="56">
        <v>0</v>
      </c>
    </row>
    <row r="23" spans="2:3" ht="27.95" customHeight="1">
      <c r="B23" s="60" t="s">
        <v>37</v>
      </c>
      <c r="C23" s="56">
        <v>0</v>
      </c>
    </row>
    <row r="24" spans="2:3" ht="27.95" customHeight="1">
      <c r="B24" s="60" t="s">
        <v>38</v>
      </c>
      <c r="C24" s="155">
        <v>1</v>
      </c>
    </row>
    <row r="25" spans="2:3" ht="27.95" customHeight="1">
      <c r="B25" s="60" t="s">
        <v>39</v>
      </c>
      <c r="C25" s="56">
        <v>0</v>
      </c>
    </row>
    <row r="26" spans="2:3" ht="27.95" customHeight="1">
      <c r="B26" s="60" t="s">
        <v>40</v>
      </c>
      <c r="C26" s="56">
        <v>1</v>
      </c>
    </row>
    <row r="27" spans="2:3" ht="27.95" customHeight="1">
      <c r="B27" s="60" t="s">
        <v>41</v>
      </c>
      <c r="C27" s="56">
        <v>0</v>
      </c>
    </row>
    <row r="28" spans="2:3" ht="27.95" customHeight="1">
      <c r="B28" s="60" t="s">
        <v>42</v>
      </c>
      <c r="C28" s="56">
        <v>0</v>
      </c>
    </row>
    <row r="29" spans="2:3" ht="27.95" customHeight="1">
      <c r="B29" s="60" t="s">
        <v>43</v>
      </c>
      <c r="C29" s="56">
        <v>0</v>
      </c>
    </row>
    <row r="30" spans="2:3" ht="27.95" customHeight="1">
      <c r="B30" s="60" t="s">
        <v>44</v>
      </c>
      <c r="C30" s="56">
        <v>0</v>
      </c>
    </row>
    <row r="31" spans="2:3" ht="27.95" customHeight="1">
      <c r="B31" s="60" t="s">
        <v>45</v>
      </c>
      <c r="C31" s="56">
        <v>1</v>
      </c>
    </row>
    <row r="32" spans="2:3" ht="27.95" customHeight="1">
      <c r="B32" s="60" t="s">
        <v>46</v>
      </c>
      <c r="C32" s="56">
        <v>0</v>
      </c>
    </row>
    <row r="33" spans="2:9" ht="27.95" customHeight="1">
      <c r="B33" s="60" t="s">
        <v>47</v>
      </c>
      <c r="C33" s="135">
        <v>2</v>
      </c>
    </row>
    <row r="34" spans="2:9" ht="27.95" customHeight="1">
      <c r="B34" s="60" t="s">
        <v>48</v>
      </c>
      <c r="C34" s="56">
        <v>2</v>
      </c>
    </row>
    <row r="35" spans="2:9" ht="27.95" customHeight="1">
      <c r="B35" s="61" t="s">
        <v>49</v>
      </c>
      <c r="C35" s="56">
        <v>7</v>
      </c>
    </row>
    <row r="36" spans="2:9" s="67" customFormat="1" ht="5.25" customHeight="1" thickBot="1">
      <c r="B36" s="53"/>
      <c r="C36" s="54"/>
    </row>
    <row r="37" spans="2:9" ht="27.95" customHeight="1" thickTop="1">
      <c r="B37" s="62" t="s">
        <v>5</v>
      </c>
      <c r="C37" s="63">
        <f>SUM(C12:C36)</f>
        <v>30</v>
      </c>
    </row>
    <row r="38" spans="2:9" ht="27.95" customHeight="1">
      <c r="B38" s="28"/>
      <c r="C38" s="29"/>
      <c r="D38" s="29"/>
      <c r="E38" s="29"/>
      <c r="F38" s="29"/>
      <c r="G38" s="31"/>
    </row>
    <row r="39" spans="2:9" ht="27.95" customHeight="1">
      <c r="B39" s="30"/>
      <c r="C39" s="31"/>
      <c r="D39" s="31"/>
      <c r="E39" s="31"/>
      <c r="F39" s="31"/>
      <c r="G39" s="31"/>
    </row>
    <row r="40" spans="2:9" ht="14.25" customHeight="1">
      <c r="B40" s="28"/>
      <c r="C40" s="28"/>
      <c r="D40" s="28"/>
      <c r="E40" s="29"/>
      <c r="F40" s="29"/>
      <c r="G40" s="31"/>
    </row>
    <row r="41" spans="2:9" ht="30.95" customHeight="1">
      <c r="B41" s="30"/>
      <c r="C41" s="31"/>
      <c r="D41" s="31"/>
      <c r="E41" s="31"/>
      <c r="F41" s="31"/>
      <c r="G41" s="31"/>
    </row>
    <row r="42" spans="2:9" ht="30.95" customHeight="1">
      <c r="B42" s="30"/>
      <c r="C42" s="31"/>
      <c r="D42" s="31"/>
      <c r="E42" s="31"/>
      <c r="F42" s="31"/>
      <c r="G42" s="31"/>
    </row>
    <row r="43" spans="2:9" ht="30.95" customHeight="1">
      <c r="B43" s="267" t="s">
        <v>152</v>
      </c>
      <c r="C43" s="267"/>
      <c r="D43" s="267"/>
      <c r="E43" s="267"/>
      <c r="F43" s="267"/>
      <c r="G43" s="267"/>
      <c r="H43" s="267"/>
      <c r="I43" s="267"/>
    </row>
    <row r="44" spans="2:9" ht="30.95" customHeight="1">
      <c r="B44" s="33"/>
      <c r="C44" s="33"/>
      <c r="D44" s="33"/>
      <c r="E44" s="33"/>
      <c r="F44" s="33"/>
      <c r="G44" s="31"/>
    </row>
    <row r="45" spans="2:9" ht="33" customHeight="1">
      <c r="B45" s="100" t="s">
        <v>51</v>
      </c>
      <c r="C45" s="100" t="s">
        <v>107</v>
      </c>
      <c r="D45" s="33"/>
      <c r="E45" s="33"/>
      <c r="F45" s="33"/>
      <c r="G45" s="31"/>
    </row>
    <row r="46" spans="2:9" ht="21.95" customHeight="1">
      <c r="B46" s="38" t="s">
        <v>52</v>
      </c>
      <c r="C46" s="56">
        <v>1</v>
      </c>
      <c r="D46" s="34"/>
      <c r="E46" s="34"/>
      <c r="F46" s="34"/>
      <c r="G46" s="31"/>
    </row>
    <row r="47" spans="2:9" ht="21.95" customHeight="1">
      <c r="B47" s="21" t="s">
        <v>53</v>
      </c>
      <c r="C47" s="135">
        <v>6</v>
      </c>
      <c r="D47" s="35"/>
      <c r="E47" s="35"/>
      <c r="F47" s="35"/>
      <c r="G47" s="31"/>
    </row>
    <row r="48" spans="2:9" ht="21.95" customHeight="1">
      <c r="B48" s="21" t="s">
        <v>54</v>
      </c>
      <c r="C48" s="135">
        <v>10</v>
      </c>
      <c r="D48" s="36"/>
      <c r="E48" s="36"/>
      <c r="F48" s="36"/>
      <c r="G48" s="31"/>
    </row>
    <row r="49" spans="2:7" ht="21.95" customHeight="1">
      <c r="B49" s="21" t="s">
        <v>55</v>
      </c>
      <c r="C49" s="135">
        <v>3</v>
      </c>
      <c r="D49" s="31"/>
      <c r="E49" s="31"/>
      <c r="F49" s="31"/>
      <c r="G49" s="31"/>
    </row>
    <row r="50" spans="2:7" ht="21.95" customHeight="1">
      <c r="B50" s="21" t="s">
        <v>56</v>
      </c>
      <c r="C50" s="144">
        <v>4</v>
      </c>
      <c r="D50" s="31"/>
      <c r="E50" s="31"/>
      <c r="F50" s="31"/>
      <c r="G50" s="31"/>
    </row>
    <row r="51" spans="2:7" ht="21.95" customHeight="1">
      <c r="B51" s="21" t="s">
        <v>57</v>
      </c>
      <c r="C51" s="56">
        <v>0</v>
      </c>
      <c r="D51" s="31"/>
      <c r="E51" s="31"/>
      <c r="F51" s="31"/>
      <c r="G51" s="31"/>
    </row>
    <row r="52" spans="2:7" ht="21.95" customHeight="1">
      <c r="B52" s="21" t="s">
        <v>58</v>
      </c>
      <c r="C52" s="56">
        <v>2</v>
      </c>
      <c r="D52" s="31"/>
      <c r="E52" s="31"/>
      <c r="F52" s="31"/>
      <c r="G52" s="31"/>
    </row>
    <row r="53" spans="2:7" ht="21.95" customHeight="1">
      <c r="B53" s="21" t="s">
        <v>59</v>
      </c>
      <c r="C53" s="56">
        <v>3</v>
      </c>
      <c r="D53" s="31"/>
      <c r="E53" s="31"/>
      <c r="F53" s="31"/>
      <c r="G53" s="31"/>
    </row>
    <row r="54" spans="2:7" ht="21.95" customHeight="1">
      <c r="B54" s="21" t="s">
        <v>60</v>
      </c>
      <c r="C54" s="56">
        <v>1</v>
      </c>
      <c r="D54" s="29"/>
      <c r="E54" s="29"/>
      <c r="F54" s="29"/>
      <c r="G54" s="31"/>
    </row>
    <row r="55" spans="2:7" ht="21.95" customHeight="1">
      <c r="B55" s="21" t="s">
        <v>61</v>
      </c>
      <c r="C55" s="56">
        <v>0</v>
      </c>
      <c r="D55" s="31"/>
      <c r="E55" s="31"/>
      <c r="F55" s="31"/>
      <c r="G55" s="31"/>
    </row>
    <row r="56" spans="2:7" ht="21.95" customHeight="1">
      <c r="B56" s="21" t="s">
        <v>62</v>
      </c>
      <c r="C56" s="56">
        <v>0</v>
      </c>
      <c r="D56" s="31"/>
      <c r="E56" s="31"/>
      <c r="F56" s="31"/>
      <c r="G56" s="31"/>
    </row>
    <row r="57" spans="2:7" ht="21.95" customHeight="1">
      <c r="B57" s="21" t="s">
        <v>63</v>
      </c>
      <c r="C57" s="56">
        <v>0</v>
      </c>
      <c r="D57" s="31"/>
      <c r="E57" s="31"/>
      <c r="F57" s="31"/>
      <c r="G57" s="31"/>
    </row>
    <row r="58" spans="2:7" ht="21.95" customHeight="1">
      <c r="B58" s="21" t="s">
        <v>64</v>
      </c>
      <c r="C58" s="56">
        <v>0</v>
      </c>
      <c r="D58" s="65"/>
      <c r="E58" s="65"/>
      <c r="F58" s="65"/>
      <c r="G58" s="31"/>
    </row>
    <row r="59" spans="2:7" ht="21.95" customHeight="1">
      <c r="B59" s="21" t="s">
        <v>65</v>
      </c>
      <c r="C59" s="56">
        <v>0</v>
      </c>
      <c r="D59" s="65"/>
      <c r="E59" s="65"/>
      <c r="F59" s="65"/>
      <c r="G59" s="31"/>
    </row>
    <row r="60" spans="2:7" ht="21.95" customHeight="1">
      <c r="B60" s="21" t="s">
        <v>66</v>
      </c>
      <c r="C60" s="56">
        <v>0</v>
      </c>
      <c r="D60" s="65"/>
      <c r="E60" s="65"/>
      <c r="F60" s="65"/>
      <c r="G60" s="31"/>
    </row>
    <row r="61" spans="2:7" ht="21.95" customHeight="1">
      <c r="B61" s="138" t="s">
        <v>103</v>
      </c>
      <c r="C61" s="139">
        <v>0</v>
      </c>
      <c r="D61" s="65"/>
      <c r="E61" s="65"/>
      <c r="F61" s="65"/>
      <c r="G61" s="31"/>
    </row>
    <row r="62" spans="2:7" ht="21.95" customHeight="1">
      <c r="B62" s="142" t="s">
        <v>70</v>
      </c>
      <c r="C62" s="143">
        <v>0</v>
      </c>
      <c r="D62" s="65"/>
      <c r="E62" s="65"/>
      <c r="F62" s="65"/>
      <c r="G62" s="31"/>
    </row>
    <row r="63" spans="2:7" ht="21.95" customHeight="1">
      <c r="B63" s="140" t="s">
        <v>5</v>
      </c>
      <c r="C63" s="141">
        <f>SUM(C46:C62)</f>
        <v>30</v>
      </c>
      <c r="D63" s="65"/>
      <c r="E63" s="65"/>
      <c r="F63" s="65"/>
      <c r="G63" s="31"/>
    </row>
    <row r="64" spans="2:7" ht="21.95" customHeight="1">
      <c r="B64" s="65"/>
      <c r="C64" s="65"/>
      <c r="D64" s="65"/>
      <c r="E64" s="65"/>
      <c r="F64" s="65"/>
      <c r="G64" s="31"/>
    </row>
    <row r="65" spans="2:7" ht="25.5" customHeight="1" thickBot="1">
      <c r="E65" s="65"/>
      <c r="F65" s="65"/>
      <c r="G65" s="31"/>
    </row>
    <row r="66" spans="2:7" ht="57" customHeight="1">
      <c r="B66" s="270" t="s">
        <v>113</v>
      </c>
      <c r="C66" s="271"/>
      <c r="D66" s="111"/>
      <c r="E66" s="65"/>
      <c r="F66" s="65"/>
      <c r="G66" s="31"/>
    </row>
    <row r="67" spans="2:7" ht="13.5" customHeight="1">
      <c r="B67" s="272" t="s">
        <v>138</v>
      </c>
      <c r="C67" s="272"/>
      <c r="D67" s="65"/>
      <c r="E67" s="65"/>
      <c r="F67" s="65"/>
      <c r="G67" s="31"/>
    </row>
    <row r="68" spans="2:7" ht="21.95" customHeight="1">
      <c r="B68" s="101" t="s">
        <v>114</v>
      </c>
      <c r="C68" s="102" t="s">
        <v>99</v>
      </c>
      <c r="D68" s="65"/>
      <c r="E68" s="65"/>
      <c r="F68" s="65"/>
      <c r="G68" s="31"/>
    </row>
    <row r="69" spans="2:7" ht="27" customHeight="1">
      <c r="B69" s="103" t="s">
        <v>97</v>
      </c>
      <c r="C69" s="104">
        <v>25</v>
      </c>
      <c r="D69" s="65"/>
      <c r="E69" s="65"/>
      <c r="F69" s="65"/>
      <c r="G69" s="31"/>
    </row>
    <row r="70" spans="2:7" ht="21.95" customHeight="1">
      <c r="B70" s="105" t="s">
        <v>98</v>
      </c>
      <c r="C70" s="106">
        <v>5</v>
      </c>
      <c r="D70" s="65"/>
      <c r="E70" s="65"/>
      <c r="F70" s="65"/>
      <c r="G70" s="31"/>
    </row>
    <row r="71" spans="2:7" ht="21.95" customHeight="1">
      <c r="E71" s="65"/>
      <c r="F71" s="65"/>
      <c r="G71" s="31"/>
    </row>
    <row r="72" spans="2:7" ht="15">
      <c r="E72" s="65"/>
      <c r="F72" s="65"/>
      <c r="G72" s="31"/>
    </row>
    <row r="73" spans="2:7" ht="15">
      <c r="E73" s="65"/>
      <c r="F73" s="65"/>
      <c r="G73" s="31"/>
    </row>
    <row r="74" spans="2:7" ht="15">
      <c r="B74" s="65"/>
      <c r="C74" s="65"/>
      <c r="D74" s="65"/>
      <c r="E74" s="65"/>
      <c r="F74" s="65"/>
      <c r="G74" s="31"/>
    </row>
    <row r="75" spans="2:7" ht="15.75" thickBot="1">
      <c r="B75" s="65"/>
      <c r="C75" s="65"/>
      <c r="D75" s="65"/>
      <c r="E75" s="65"/>
      <c r="F75" s="65"/>
      <c r="G75" s="31"/>
    </row>
    <row r="76" spans="2:7" ht="27.75" customHeight="1" thickBot="1">
      <c r="B76" s="268" t="s">
        <v>102</v>
      </c>
      <c r="C76" s="269"/>
      <c r="D76" s="65"/>
      <c r="E76" s="65"/>
      <c r="F76" s="65"/>
      <c r="G76" s="31"/>
    </row>
    <row r="77" spans="2:7" ht="15">
      <c r="B77" s="107" t="s">
        <v>13</v>
      </c>
      <c r="C77" s="108">
        <v>26</v>
      </c>
      <c r="D77" s="65"/>
      <c r="E77" s="65"/>
      <c r="F77" s="65"/>
      <c r="G77" s="31"/>
    </row>
    <row r="78" spans="2:7" ht="15.75" thickBot="1">
      <c r="B78" s="109" t="s">
        <v>14</v>
      </c>
      <c r="C78" s="110">
        <v>4</v>
      </c>
      <c r="D78" s="65"/>
      <c r="E78" s="65"/>
      <c r="F78" s="65"/>
      <c r="G78" s="31"/>
    </row>
    <row r="79" spans="2:7" ht="15">
      <c r="B79" s="65"/>
      <c r="C79" s="65"/>
      <c r="D79" s="65"/>
      <c r="E79" s="65"/>
      <c r="F79" s="65"/>
      <c r="G79" s="31"/>
    </row>
    <row r="80" spans="2:7" ht="15">
      <c r="B80" s="65"/>
      <c r="C80" s="65"/>
      <c r="D80" s="65"/>
      <c r="E80" s="65"/>
      <c r="F80" s="65"/>
      <c r="G80" s="31"/>
    </row>
    <row r="81" spans="2:7" ht="15.75">
      <c r="B81" s="65"/>
      <c r="C81" s="65"/>
      <c r="D81" s="65"/>
      <c r="E81" s="65"/>
      <c r="F81" s="65"/>
      <c r="G81" s="66"/>
    </row>
    <row r="82" spans="2:7" ht="15.75">
      <c r="B82" s="65"/>
      <c r="C82" s="65"/>
      <c r="D82" s="65"/>
      <c r="E82" s="65"/>
      <c r="F82" s="65"/>
      <c r="G82" s="29"/>
    </row>
    <row r="83" spans="2:7" ht="15">
      <c r="B83" s="65"/>
      <c r="C83" s="65"/>
      <c r="D83" s="65"/>
      <c r="E83" s="65"/>
      <c r="F83" s="65"/>
      <c r="G83" s="31"/>
    </row>
    <row r="84" spans="2:7" ht="9.75" customHeight="1">
      <c r="B84" s="65"/>
      <c r="C84" s="65"/>
      <c r="D84" s="65"/>
      <c r="E84" s="65"/>
      <c r="F84" s="65"/>
      <c r="G84" s="29"/>
    </row>
    <row r="85" spans="2:7" ht="15">
      <c r="B85" s="65"/>
      <c r="C85" s="65"/>
      <c r="D85" s="65"/>
      <c r="E85" s="65"/>
      <c r="F85" s="65"/>
      <c r="G85" s="31"/>
    </row>
    <row r="86" spans="2:7" ht="15">
      <c r="D86" s="65"/>
      <c r="E86" s="65"/>
      <c r="F86" s="65"/>
      <c r="G86" s="31"/>
    </row>
    <row r="87" spans="2:7" ht="15">
      <c r="D87" s="65"/>
      <c r="E87" s="65"/>
      <c r="F87" s="65"/>
      <c r="G87" s="31"/>
    </row>
    <row r="88" spans="2:7">
      <c r="D88" s="65"/>
      <c r="E88" s="65"/>
      <c r="F88" s="65"/>
      <c r="G88" s="33"/>
    </row>
    <row r="89" spans="2:7">
      <c r="D89" s="65"/>
      <c r="E89" s="65"/>
      <c r="F89" s="65"/>
      <c r="G89" s="33"/>
    </row>
    <row r="90" spans="2:7" ht="15.75">
      <c r="D90" s="65"/>
      <c r="E90" s="65"/>
      <c r="F90" s="65"/>
      <c r="G90" s="34"/>
    </row>
    <row r="91" spans="2:7">
      <c r="D91" s="65"/>
      <c r="E91" s="65"/>
      <c r="F91" s="65"/>
      <c r="G91" s="35"/>
    </row>
    <row r="92" spans="2:7" ht="15">
      <c r="D92" s="65"/>
      <c r="E92" s="65"/>
      <c r="F92" s="65"/>
      <c r="G92" s="36"/>
    </row>
    <row r="93" spans="2:7" ht="15">
      <c r="D93" s="65"/>
      <c r="E93" s="65"/>
      <c r="F93" s="65"/>
      <c r="G93" s="31"/>
    </row>
    <row r="94" spans="2:7" ht="15">
      <c r="G94" s="31"/>
    </row>
    <row r="95" spans="2:7" ht="15">
      <c r="G95" s="31"/>
    </row>
    <row r="96" spans="2:7" ht="15">
      <c r="G96" s="31"/>
    </row>
    <row r="97" spans="7:7" ht="15">
      <c r="G97" s="31"/>
    </row>
    <row r="98" spans="7:7" ht="15.75">
      <c r="G98" s="29"/>
    </row>
    <row r="99" spans="7:7" ht="15">
      <c r="G99" s="31"/>
    </row>
    <row r="100" spans="7:7" ht="15">
      <c r="G100" s="31"/>
    </row>
    <row r="101" spans="7:7" ht="15">
      <c r="G101" s="31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2"/>
  <sheetViews>
    <sheetView showGridLines="0" view="pageLayout" topLeftCell="A37" zoomScaleNormal="80" workbookViewId="0">
      <selection activeCell="F40" sqref="F40"/>
    </sheetView>
  </sheetViews>
  <sheetFormatPr baseColWidth="10" defaultColWidth="11.42578125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8" spans="2:3" ht="1.5" customHeight="1"/>
    <row r="9" spans="2:3" ht="9" customHeight="1" thickBot="1"/>
    <row r="10" spans="2:3" ht="33.75" customHeight="1" thickBot="1">
      <c r="B10" s="273" t="s">
        <v>155</v>
      </c>
      <c r="C10" s="274"/>
    </row>
    <row r="11" spans="2:3" ht="3" customHeight="1">
      <c r="B11" s="68"/>
      <c r="C11" s="69"/>
    </row>
    <row r="12" spans="2:3" ht="36" customHeight="1">
      <c r="B12" s="89" t="s">
        <v>74</v>
      </c>
      <c r="C12" s="90" t="s">
        <v>75</v>
      </c>
    </row>
    <row r="13" spans="2:3" ht="27.95" customHeight="1">
      <c r="B13" s="70" t="s">
        <v>76</v>
      </c>
      <c r="C13" s="71">
        <v>536</v>
      </c>
    </row>
    <row r="14" spans="2:3" ht="27.95" customHeight="1">
      <c r="B14" s="70" t="s">
        <v>77</v>
      </c>
      <c r="C14" s="71">
        <v>421</v>
      </c>
    </row>
    <row r="15" spans="2:3" ht="27.95" customHeight="1">
      <c r="B15" s="70" t="s">
        <v>78</v>
      </c>
      <c r="C15" s="71">
        <v>414</v>
      </c>
    </row>
    <row r="16" spans="2:3" ht="27.95" customHeight="1">
      <c r="B16" s="70" t="s">
        <v>79</v>
      </c>
      <c r="C16" s="71">
        <v>1</v>
      </c>
    </row>
    <row r="17" spans="2:3" ht="27.95" customHeight="1">
      <c r="B17" s="70" t="s">
        <v>80</v>
      </c>
      <c r="C17" s="71">
        <v>172</v>
      </c>
    </row>
    <row r="18" spans="2:3" ht="27.95" customHeight="1" thickBot="1">
      <c r="B18" s="72" t="s">
        <v>81</v>
      </c>
      <c r="C18" s="73">
        <v>37</v>
      </c>
    </row>
    <row r="19" spans="2:3" ht="4.5" customHeight="1" thickBot="1">
      <c r="B19" s="74"/>
      <c r="C19" s="75"/>
    </row>
    <row r="20" spans="2:3" ht="33.75" customHeight="1" thickBot="1">
      <c r="B20" s="219" t="s">
        <v>96</v>
      </c>
      <c r="C20" s="220" t="s">
        <v>154</v>
      </c>
    </row>
    <row r="21" spans="2:3" ht="3.75" customHeight="1" thickBot="1">
      <c r="B21" s="76"/>
      <c r="C21" s="77"/>
    </row>
    <row r="22" spans="2:3" ht="27.95" customHeight="1">
      <c r="B22" s="78" t="s">
        <v>82</v>
      </c>
      <c r="C22" s="79" t="s">
        <v>75</v>
      </c>
    </row>
    <row r="23" spans="2:3" ht="27.95" customHeight="1">
      <c r="B23" s="70" t="s">
        <v>83</v>
      </c>
      <c r="C23" s="80">
        <v>510</v>
      </c>
    </row>
    <row r="24" spans="2:3" ht="27.95" customHeight="1">
      <c r="B24" s="70" t="s">
        <v>84</v>
      </c>
      <c r="C24" s="80">
        <v>4</v>
      </c>
    </row>
    <row r="25" spans="2:3" ht="27.95" customHeight="1">
      <c r="B25" s="94" t="s">
        <v>85</v>
      </c>
      <c r="C25" s="96">
        <v>49</v>
      </c>
    </row>
    <row r="26" spans="2:3" ht="27.95" customHeight="1">
      <c r="B26" s="95" t="s">
        <v>86</v>
      </c>
      <c r="C26" s="97"/>
    </row>
    <row r="27" spans="2:3" ht="27.95" customHeight="1">
      <c r="B27" s="95" t="s">
        <v>87</v>
      </c>
      <c r="C27" s="97">
        <v>9</v>
      </c>
    </row>
    <row r="28" spans="2:3" ht="27.95" customHeight="1">
      <c r="B28" s="95" t="s">
        <v>88</v>
      </c>
      <c r="C28" s="97"/>
    </row>
    <row r="29" spans="2:3" ht="27.95" customHeight="1">
      <c r="B29" s="95" t="s">
        <v>89</v>
      </c>
      <c r="C29" s="97">
        <v>1</v>
      </c>
    </row>
    <row r="30" spans="2:3" ht="32.25" customHeight="1">
      <c r="B30" s="95" t="s">
        <v>90</v>
      </c>
      <c r="C30" s="97">
        <v>0</v>
      </c>
    </row>
    <row r="31" spans="2:3" ht="10.5" customHeight="1" thickBot="1">
      <c r="B31" s="98"/>
      <c r="C31" s="99"/>
    </row>
    <row r="32" spans="2:3" ht="11.25" customHeight="1" thickBot="1">
      <c r="B32" s="81"/>
      <c r="C32" s="31"/>
    </row>
    <row r="33" spans="2:3" ht="48" customHeight="1" thickBot="1">
      <c r="B33" s="82" t="s">
        <v>108</v>
      </c>
      <c r="C33" s="83">
        <f>C23+C25+C27+C28+C29+C30+C24+C26</f>
        <v>573</v>
      </c>
    </row>
    <row r="34" spans="2:3" ht="11.25" customHeight="1" thickBot="1">
      <c r="B34" s="84"/>
      <c r="C34" s="85"/>
    </row>
    <row r="35" spans="2:3" ht="30" customHeight="1" thickBot="1">
      <c r="B35" s="92" t="s">
        <v>95</v>
      </c>
      <c r="C35" s="91" t="s">
        <v>154</v>
      </c>
    </row>
    <row r="36" spans="2:3" ht="10.5" customHeight="1" thickBot="1">
      <c r="B36" s="86"/>
      <c r="C36" s="77"/>
    </row>
    <row r="37" spans="2:3" ht="27.95" customHeight="1">
      <c r="B37" s="78" t="s">
        <v>91</v>
      </c>
      <c r="C37" s="87"/>
    </row>
    <row r="38" spans="2:3" ht="25.5" customHeight="1">
      <c r="B38" s="70" t="s">
        <v>92</v>
      </c>
      <c r="C38" s="71">
        <v>120</v>
      </c>
    </row>
    <row r="39" spans="2:3" ht="24.75" customHeight="1">
      <c r="B39" s="70" t="s">
        <v>93</v>
      </c>
      <c r="C39" s="71">
        <v>126</v>
      </c>
    </row>
    <row r="40" spans="2:3" ht="24" customHeight="1" thickBot="1">
      <c r="B40" s="72" t="s">
        <v>94</v>
      </c>
      <c r="C40" s="73">
        <v>57</v>
      </c>
    </row>
    <row r="41" spans="2:3" ht="10.5" customHeight="1" thickBot="1">
      <c r="B41" s="81"/>
      <c r="C41" s="31"/>
    </row>
    <row r="42" spans="2:3" ht="27.95" customHeight="1">
      <c r="B42" s="46" t="s">
        <v>5</v>
      </c>
      <c r="C42" s="88">
        <f>SUM(C38:C41)</f>
        <v>303</v>
      </c>
    </row>
    <row r="43" spans="2:3" ht="27.95" customHeight="1">
      <c r="B43" s="24"/>
      <c r="C43" s="25"/>
    </row>
    <row r="44" spans="2:3" ht="27.95" customHeight="1">
      <c r="B44" s="27"/>
      <c r="C44" s="26"/>
    </row>
    <row r="45" spans="2:3" ht="27.95" customHeight="1">
      <c r="B45" s="28"/>
      <c r="C45" s="28"/>
    </row>
    <row r="46" spans="2:3" ht="30.95" customHeight="1">
      <c r="B46" s="30"/>
      <c r="C46" s="31"/>
    </row>
    <row r="47" spans="2:3" ht="30.95" customHeight="1">
      <c r="B47" s="30"/>
      <c r="C47" s="31"/>
    </row>
    <row r="48" spans="2:3" ht="30.95" customHeight="1">
      <c r="B48" s="32"/>
      <c r="C48" s="31"/>
    </row>
    <row r="49" spans="2:3" ht="30.95" customHeight="1">
      <c r="B49" s="33"/>
      <c r="C49" s="33"/>
    </row>
    <row r="50" spans="2:3" ht="30.95" customHeight="1">
      <c r="B50" s="33"/>
      <c r="C50" s="33"/>
    </row>
    <row r="51" spans="2:3" ht="30.95" customHeight="1">
      <c r="B51" s="34"/>
      <c r="C51" s="34"/>
    </row>
    <row r="52" spans="2:3" ht="30.95" customHeight="1">
      <c r="B52" s="35"/>
      <c r="C52" s="35"/>
    </row>
    <row r="53" spans="2:3" ht="30.95" customHeight="1">
      <c r="B53" s="36"/>
      <c r="C53" s="36"/>
    </row>
    <row r="54" spans="2:3" ht="30.95" customHeight="1">
      <c r="B54" s="30"/>
      <c r="C54" s="31"/>
    </row>
    <row r="55" spans="2:3" ht="30.95" customHeight="1">
      <c r="B55" s="30"/>
      <c r="C55" s="31"/>
    </row>
    <row r="56" spans="2:3" ht="30.95" customHeight="1">
      <c r="B56" s="30"/>
      <c r="C56" s="31"/>
    </row>
    <row r="57" spans="2:3" ht="30.95" customHeight="1">
      <c r="B57" s="30"/>
      <c r="C57" s="31"/>
    </row>
    <row r="58" spans="2:3" ht="30.95" customHeight="1">
      <c r="B58" s="30"/>
      <c r="C58" s="31"/>
    </row>
    <row r="59" spans="2:3" ht="30.95" customHeight="1">
      <c r="B59" s="37"/>
      <c r="C59" s="29"/>
    </row>
    <row r="60" spans="2:3" ht="30.95" customHeight="1">
      <c r="B60" s="30"/>
      <c r="C60" s="31"/>
    </row>
    <row r="61" spans="2:3" ht="30.95" customHeight="1">
      <c r="B61" s="30"/>
      <c r="C61" s="31"/>
    </row>
    <row r="62" spans="2:3" ht="30.95" customHeight="1">
      <c r="B62" s="32"/>
      <c r="C62" s="31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showGridLines="0" view="pageLayout" topLeftCell="A25" zoomScaleNormal="100" workbookViewId="0">
      <selection activeCell="E14" sqref="E14"/>
    </sheetView>
  </sheetViews>
  <sheetFormatPr baseColWidth="10" defaultColWidth="11.42578125" defaultRowHeight="12.75"/>
  <cols>
    <col min="1" max="1" width="3" customWidth="1"/>
    <col min="2" max="2" width="72.28515625" customWidth="1"/>
    <col min="3" max="3" width="16.42578125" customWidth="1"/>
    <col min="4" max="4" width="12.85546875" customWidth="1"/>
  </cols>
  <sheetData>
    <row r="8" spans="1:7" ht="36.75" customHeight="1">
      <c r="A8" s="285" t="s">
        <v>110</v>
      </c>
      <c r="B8" s="285"/>
      <c r="C8" s="285"/>
      <c r="D8" s="113"/>
      <c r="E8" s="113"/>
      <c r="F8" s="113"/>
      <c r="G8" s="113"/>
    </row>
    <row r="9" spans="1:7" ht="13.5" thickBot="1"/>
    <row r="10" spans="1:7" ht="31.5" customHeight="1" thickBot="1">
      <c r="B10" s="286" t="s">
        <v>138</v>
      </c>
      <c r="C10" s="287"/>
    </row>
    <row r="11" spans="1:7" ht="15.75" thickBot="1">
      <c r="B11" s="166" t="s">
        <v>100</v>
      </c>
      <c r="C11" s="170" t="s">
        <v>101</v>
      </c>
    </row>
    <row r="12" spans="1:7" ht="15.75" thickBot="1">
      <c r="B12" s="168" t="s">
        <v>135</v>
      </c>
      <c r="C12" s="169"/>
    </row>
    <row r="13" spans="1:7" ht="15">
      <c r="B13" s="167" t="s">
        <v>168</v>
      </c>
      <c r="C13" s="116">
        <v>4</v>
      </c>
    </row>
    <row r="14" spans="1:7" ht="15">
      <c r="B14" s="117" t="s">
        <v>169</v>
      </c>
      <c r="C14" s="118">
        <v>3</v>
      </c>
    </row>
    <row r="15" spans="1:7" ht="15">
      <c r="B15" s="115" t="s">
        <v>170</v>
      </c>
      <c r="C15" s="114">
        <v>3</v>
      </c>
    </row>
    <row r="16" spans="1:7" ht="15">
      <c r="B16" s="115" t="s">
        <v>171</v>
      </c>
      <c r="C16" s="114">
        <v>3</v>
      </c>
    </row>
    <row r="17" spans="2:3" ht="15">
      <c r="B17" s="115" t="s">
        <v>172</v>
      </c>
      <c r="C17" s="114">
        <v>2</v>
      </c>
    </row>
    <row r="18" spans="2:3" ht="15">
      <c r="B18" s="117" t="s">
        <v>173</v>
      </c>
      <c r="C18" s="118">
        <v>2</v>
      </c>
    </row>
    <row r="19" spans="2:3" ht="15">
      <c r="B19" s="288" t="s">
        <v>174</v>
      </c>
      <c r="C19" s="289">
        <v>2</v>
      </c>
    </row>
    <row r="20" spans="2:3" ht="15.75" thickBot="1">
      <c r="B20" s="288" t="s">
        <v>175</v>
      </c>
      <c r="C20" s="289">
        <v>2</v>
      </c>
    </row>
    <row r="21" spans="2:3" ht="15.75" thickBot="1">
      <c r="B21" s="168" t="s">
        <v>136</v>
      </c>
      <c r="C21" s="169"/>
    </row>
    <row r="22" spans="2:3" ht="15">
      <c r="B22" s="115" t="s">
        <v>176</v>
      </c>
      <c r="C22" s="232">
        <v>3</v>
      </c>
    </row>
    <row r="23" spans="2:3" ht="15">
      <c r="B23" s="115" t="s">
        <v>177</v>
      </c>
      <c r="C23" s="232">
        <v>2</v>
      </c>
    </row>
    <row r="24" spans="2:3" ht="15">
      <c r="B24" s="115" t="s">
        <v>178</v>
      </c>
      <c r="C24" s="232">
        <v>2</v>
      </c>
    </row>
    <row r="25" spans="2:3" ht="15.75" thickBot="1">
      <c r="B25" s="117"/>
      <c r="C25" s="118"/>
    </row>
    <row r="26" spans="2:3" ht="15.75" thickBot="1">
      <c r="B26" s="168" t="s">
        <v>179</v>
      </c>
      <c r="C26" s="291"/>
    </row>
    <row r="27" spans="2:3" ht="15">
      <c r="B27" s="167" t="s">
        <v>180</v>
      </c>
      <c r="C27" s="290">
        <v>6</v>
      </c>
    </row>
    <row r="28" spans="2:3" ht="15">
      <c r="B28" s="115" t="s">
        <v>181</v>
      </c>
      <c r="C28" s="195">
        <v>15</v>
      </c>
    </row>
    <row r="29" spans="2:3" ht="15">
      <c r="B29" s="115"/>
      <c r="C29" s="195"/>
    </row>
    <row r="30" spans="2:3" ht="15">
      <c r="B30" s="194"/>
      <c r="C30" s="195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CRUCEROS MAY  INCIDENCIA</vt:lpstr>
      <vt:lpstr>SERV. GRUAS  </vt:lpstr>
      <vt:lpstr>CONSIG. M.P.</vt:lpstr>
      <vt:lpstr>DETENIDOS</vt:lpstr>
      <vt:lpstr>SALIDAS DIF.  MULTA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2021-05-14T00:23:48Z</cp:lastPrinted>
  <dcterms:created xsi:type="dcterms:W3CDTF">2014-01-30T18:25:03Z</dcterms:created>
  <dcterms:modified xsi:type="dcterms:W3CDTF">2021-05-14T00:24:49Z</dcterms:modified>
</cp:coreProperties>
</file>